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กจ\ข้อมูลการได้รับเลื่อนขั้น\1 ตุลาคม 2562\เอกสารส่งสาขา\"/>
    </mc:Choice>
  </mc:AlternateContent>
  <bookViews>
    <workbookView xWindow="0" yWindow="0" windowWidth="11850" windowHeight="9345"/>
  </bookViews>
  <sheets>
    <sheet name="ประเมินตนเอง" sheetId="1" r:id="rId1"/>
    <sheet name="ประเมินผู้อื่น" sheetId="2" r:id="rId2"/>
    <sheet name="หน.กลุ่ม" sheetId="4" r:id="rId3"/>
    <sheet name="สายสนับสนุนประเมิน" sheetId="5" state="hidden" r:id="rId4"/>
    <sheet name="คะแนนรวม" sheetId="3" state="hidden" r:id="rId5"/>
  </sheets>
  <definedNames>
    <definedName name="_xlnm.Print_Area" localSheetId="0">ประเมินตนเอง!$A$1:$J$33</definedName>
    <definedName name="_xlnm.Print_Area" localSheetId="1">ประเมินผู้อื่น!$A$1:$N$34</definedName>
    <definedName name="_xlnm.Print_Area" localSheetId="3">สายสนับสนุนประเมิน!$A$1:$N$34</definedName>
  </definedNames>
  <calcPr calcId="162913"/>
</workbook>
</file>

<file path=xl/calcChain.xml><?xml version="1.0" encoding="utf-8"?>
<calcChain xmlns="http://schemas.openxmlformats.org/spreadsheetml/2006/main">
  <c r="I26" i="5" l="1"/>
  <c r="G26" i="5"/>
  <c r="E26" i="5"/>
  <c r="I25" i="5"/>
  <c r="G25" i="5"/>
  <c r="E25" i="5"/>
  <c r="I24" i="5"/>
  <c r="G24" i="5"/>
  <c r="E24" i="5"/>
  <c r="I23" i="5"/>
  <c r="G23" i="5"/>
  <c r="E23" i="5"/>
  <c r="I21" i="5"/>
  <c r="G21" i="5"/>
  <c r="E21" i="5"/>
  <c r="I20" i="5"/>
  <c r="G20" i="5"/>
  <c r="E20" i="5"/>
  <c r="I19" i="5"/>
  <c r="G19" i="5"/>
  <c r="E19" i="5"/>
  <c r="I18" i="5"/>
  <c r="G18" i="5"/>
  <c r="E18" i="5"/>
  <c r="I17" i="5"/>
  <c r="G17" i="5"/>
  <c r="E17" i="5"/>
  <c r="I14" i="5"/>
  <c r="G14" i="5"/>
  <c r="E14" i="5"/>
  <c r="I8" i="5"/>
  <c r="G8" i="5"/>
  <c r="E8" i="5"/>
  <c r="I6" i="5"/>
  <c r="G6" i="5"/>
  <c r="E6" i="5"/>
  <c r="G6" i="2"/>
  <c r="G26" i="2"/>
  <c r="G25" i="2"/>
  <c r="G24" i="2"/>
  <c r="G23" i="2"/>
  <c r="G21" i="2"/>
  <c r="G20" i="2"/>
  <c r="G19" i="2"/>
  <c r="G18" i="2"/>
  <c r="G17" i="2"/>
  <c r="G14" i="2"/>
  <c r="G8" i="2"/>
  <c r="E16" i="5" l="1"/>
  <c r="I27" i="5"/>
  <c r="I28" i="5" s="1"/>
  <c r="I30" i="5" s="1"/>
  <c r="I4" i="3" s="1"/>
  <c r="I16" i="5"/>
  <c r="G16" i="5"/>
  <c r="G27" i="5"/>
  <c r="G28" i="5" s="1"/>
  <c r="G30" i="5" s="1"/>
  <c r="H4" i="3" s="1"/>
  <c r="E27" i="5"/>
  <c r="E28" i="5" s="1"/>
  <c r="E30" i="5" s="1"/>
  <c r="G4" i="3" s="1"/>
  <c r="I22" i="5"/>
  <c r="E22" i="5"/>
  <c r="G22" i="5"/>
  <c r="G22" i="2"/>
  <c r="G27" i="2"/>
  <c r="G16" i="2"/>
  <c r="G28" i="2" s="1"/>
  <c r="G30" i="2" s="1"/>
  <c r="D4" i="3" s="1"/>
  <c r="I26" i="2"/>
  <c r="I25" i="2"/>
  <c r="I24" i="2"/>
  <c r="I23" i="2"/>
  <c r="E26" i="2"/>
  <c r="E25" i="2"/>
  <c r="E24" i="2"/>
  <c r="E8" i="4"/>
  <c r="E14" i="1"/>
  <c r="J4" i="3" l="1"/>
  <c r="E8" i="1"/>
  <c r="E26" i="4" l="1"/>
  <c r="E25" i="4"/>
  <c r="E24" i="4"/>
  <c r="E23" i="4"/>
  <c r="E21" i="4"/>
  <c r="E20" i="4"/>
  <c r="E19" i="4"/>
  <c r="E18" i="4"/>
  <c r="E17" i="4"/>
  <c r="E14" i="4"/>
  <c r="E6" i="4"/>
  <c r="E16" i="4" l="1"/>
  <c r="E27" i="4"/>
  <c r="E22" i="4"/>
  <c r="E28" i="4" l="1"/>
  <c r="I21" i="2"/>
  <c r="I20" i="2"/>
  <c r="I19" i="2"/>
  <c r="I18" i="2"/>
  <c r="I17" i="2"/>
  <c r="I14" i="2"/>
  <c r="I8" i="2"/>
  <c r="I6" i="2"/>
  <c r="E23" i="2"/>
  <c r="E21" i="2"/>
  <c r="E20" i="2"/>
  <c r="E19" i="2"/>
  <c r="E18" i="2"/>
  <c r="E17" i="2"/>
  <c r="E14" i="2"/>
  <c r="E8" i="2"/>
  <c r="E6" i="2"/>
  <c r="E6" i="1"/>
  <c r="E30" i="4" l="1"/>
  <c r="B4" i="3" s="1"/>
  <c r="E16" i="2"/>
  <c r="E28" i="2" s="1"/>
  <c r="E30" i="2" s="1"/>
  <c r="I16" i="2"/>
  <c r="I28" i="2" s="1"/>
  <c r="I30" i="2" s="1"/>
  <c r="E4" i="3" s="1"/>
  <c r="I27" i="2"/>
  <c r="I22" i="2"/>
  <c r="E27" i="2"/>
  <c r="E22" i="2"/>
  <c r="E26" i="1"/>
  <c r="E25" i="1"/>
  <c r="E24" i="1"/>
  <c r="E23" i="1"/>
  <c r="E21" i="1"/>
  <c r="E20" i="1"/>
  <c r="E19" i="1"/>
  <c r="E18" i="1"/>
  <c r="E17" i="1"/>
  <c r="E16" i="1" l="1"/>
  <c r="E22" i="1"/>
  <c r="E27" i="1"/>
  <c r="E28" i="1" l="1"/>
  <c r="E30" i="1" s="1"/>
  <c r="C4" i="3"/>
  <c r="F4" i="3" l="1"/>
  <c r="K4" i="3"/>
  <c r="L4" i="3" l="1"/>
</calcChain>
</file>

<file path=xl/comments1.xml><?xml version="1.0" encoding="utf-8"?>
<comments xmlns="http://schemas.openxmlformats.org/spreadsheetml/2006/main">
  <authors>
    <author>Admin</author>
  </authors>
  <commentList>
    <comment ref="D6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กรุณาให้ค่าคะแนน 1-5  แทนเลข 0 ในช่องสีเหลืองค่ะ</t>
        </r>
      </text>
    </comment>
    <comment ref="D23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Admin</author>
  </authors>
  <commentList>
    <comment ref="D6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กรุณาให้ค่าคะแนน 1-5  แทนเลข 0 ในช่องสีเหลืองค่ะ</t>
        </r>
      </text>
    </comment>
    <comment ref="D23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23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23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Admin</author>
  </authors>
  <commentList>
    <comment ref="D6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กรุณาให้ค่าคะแนน 1-5  แทนเลข 0 ในช่องสีเหลืองค่ะ</t>
        </r>
      </text>
    </comment>
  </commentList>
</comments>
</file>

<file path=xl/comments4.xml><?xml version="1.0" encoding="utf-8"?>
<comments xmlns="http://schemas.openxmlformats.org/spreadsheetml/2006/main">
  <authors>
    <author>Admin</author>
  </authors>
  <commentList>
    <comment ref="D6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กรุณาให้ค่าคะแนน 1-5  แทนเลข 0 ในช่องสีเหลืองค่ะ</t>
        </r>
      </text>
    </comment>
    <comment ref="D23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23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23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<sst xmlns="http://schemas.openxmlformats.org/spreadsheetml/2006/main" count="199" uniqueCount="64">
  <si>
    <t>การประเมินคุณภาพงานเพื่อประกอบการพิจารณาเลื่อนขั้นเงินเดือน</t>
  </si>
  <si>
    <t>ประเด็นประเมิน</t>
  </si>
  <si>
    <t>คะแนนเต็ม</t>
  </si>
  <si>
    <t>ส่วนที่ 1 การวางแผนการจัดการเรียนการสอน</t>
  </si>
  <si>
    <t>ส่วนที่ 2 กระบวนการจัดการเรียนการสอน</t>
  </si>
  <si>
    <t>คุณภาพงานบริหาร</t>
  </si>
  <si>
    <t>1.  การพัฒนางาน การปรับปรุงและพัฒนางานที่รับผิดชอบ</t>
  </si>
  <si>
    <t>2.  การบรรลุเป้าหมายของงาน งานที่รับผิดชอบสำเร็จตามวัตถุประสงค์ มีคุณภาพและทันเวลา</t>
  </si>
  <si>
    <t>3.  การสร้างทีมงานหรือทำงานเป็นทีม</t>
  </si>
  <si>
    <t>4.  การสร้างความมีส่วนร่วม</t>
  </si>
  <si>
    <t>5.  การสร้างบรรยากาศการทำงาน</t>
  </si>
  <si>
    <t>คุณภาพการปฏิบัติงานอื่น ๆ</t>
  </si>
  <si>
    <t>1  คุณภาพงานวิจัย (รายงานการวิจัย)</t>
  </si>
  <si>
    <t>2  คุณภาพงานวิชาการ (ตำรา/บทความวิชาการ/เอกสารประกอบการสอน)</t>
  </si>
  <si>
    <t>3  คุณภาพงานบริการวิชาการแก่สังคม (รายงานการจัดโครงการ)</t>
  </si>
  <si>
    <t>4  คุณภาพงานทำนุบำรุงศิลปวัฒนธรรม</t>
  </si>
  <si>
    <t>รวมงานอื่นๆ</t>
  </si>
  <si>
    <t>รวมทั้งหมด</t>
  </si>
  <si>
    <t xml:space="preserve">๑.  การจัดทำประมวลรายวิชา
๒.  การเตรียมการสอน และแผนการสอน 
</t>
  </si>
  <si>
    <t>๑.  เนื้อหาถูกต้อง</t>
  </si>
  <si>
    <t>๒.  สอนครบถ้วนตามคำอธิบายรายวิชา</t>
  </si>
  <si>
    <t>๔.  สื่อการเรียนการสอน</t>
  </si>
  <si>
    <t>๓.  วิธีการสอน</t>
  </si>
  <si>
    <t>๕.  การร่วมกิจกรรมของผู้เรียน</t>
  </si>
  <si>
    <r>
      <rPr>
        <sz val="16"/>
        <rFont val="Angsana New"/>
        <family val="1"/>
      </rPr>
      <t>๑.  เกณฑ์การประเมินผลการเรียนการสอน
๒.  เครื่องมือการประเมิน
๓.  การประเมินผลครอบคลุมเนื้อหาตาม     
     วัตถุประสงค์ และมีรายงานการประเมินผล 
๔. นำผลการประเมินครั้งที่ผ่านมาปรับปรุงการเรียนการสอน</t>
    </r>
    <r>
      <rPr>
        <b/>
        <sz val="16"/>
        <rFont val="Angsana New"/>
        <family val="1"/>
      </rPr>
      <t xml:space="preserve">
</t>
    </r>
  </si>
  <si>
    <t>คะแนนที่ได้</t>
  </si>
  <si>
    <t>รวมคะแนนบริหาร</t>
  </si>
  <si>
    <t xml:space="preserve">ส่วนที่ 3  การประเมินผลการเรียนการสอน </t>
  </si>
  <si>
    <t>รวมคะแนนการสอน</t>
  </si>
  <si>
    <t>คำชี้แจง</t>
  </si>
  <si>
    <r>
      <t xml:space="preserve">กรุณาให้ค่าคะแนน </t>
    </r>
    <r>
      <rPr>
        <sz val="16"/>
        <color rgb="FFFF0000"/>
        <rFont val="Angsana New"/>
        <family val="1"/>
      </rPr>
      <t>1-5</t>
    </r>
    <r>
      <rPr>
        <sz val="16"/>
        <rFont val="Angsana New"/>
        <family val="1"/>
      </rPr>
      <t xml:space="preserve">  แทนเลข</t>
    </r>
    <r>
      <rPr>
        <sz val="16"/>
        <color theme="3" tint="-0.499984740745262"/>
        <rFont val="Angsana New"/>
        <family val="1"/>
      </rPr>
      <t xml:space="preserve"> </t>
    </r>
    <r>
      <rPr>
        <sz val="16"/>
        <color rgb="FFFF0000"/>
        <rFont val="Angsana New"/>
        <family val="1"/>
      </rPr>
      <t xml:space="preserve">0 </t>
    </r>
    <r>
      <rPr>
        <sz val="16"/>
        <rFont val="Angsana New"/>
        <family val="1"/>
      </rPr>
      <t>ในช่อง</t>
    </r>
    <r>
      <rPr>
        <sz val="16"/>
        <color rgb="FFFF0000"/>
        <rFont val="Angsana New"/>
        <family val="1"/>
      </rPr>
      <t>สีเหลือง</t>
    </r>
    <r>
      <rPr>
        <sz val="16"/>
        <rFont val="Angsana New"/>
        <family val="1"/>
      </rPr>
      <t>ค่ะ</t>
    </r>
  </si>
  <si>
    <t>=</t>
  </si>
  <si>
    <t>ปรับปรุง</t>
  </si>
  <si>
    <t>พอใช้</t>
  </si>
  <si>
    <t>ดี</t>
  </si>
  <si>
    <t>ดีมาก</t>
  </si>
  <si>
    <t>ดีเด่น</t>
  </si>
  <si>
    <t>ผู้ไม่มีผลงานด้านใดด้านหนึ่งให้ประเมินว่า 1 ต้องปรับปรุง</t>
  </si>
  <si>
    <t>ชื่อผู้ถูกประเมิน</t>
  </si>
  <si>
    <t>ชื่อ.....</t>
  </si>
  <si>
    <t>หมายเหตุ</t>
  </si>
  <si>
    <t>รศ.ดร.สุวรรณา จันทร์ประเสริฐ</t>
  </si>
  <si>
    <t>คะแนน (1-5); 1=ปรับปรุง,  2=พอใช้, 3= ดี,  4= ดีมาก, 5=ดีเด่น</t>
  </si>
  <si>
    <t>กรุณาให้ค่าคะแนน 1-5  แทนเลข 0 ในช่องสีเหลืองค่ะ</t>
  </si>
  <si>
    <t>ชื่อ</t>
  </si>
  <si>
    <t>ประเมินตนเอง</t>
  </si>
  <si>
    <t xml:space="preserve">คนที่ 1 </t>
  </si>
  <si>
    <t xml:space="preserve">คนที่ 2 </t>
  </si>
  <si>
    <r>
      <rPr>
        <sz val="14"/>
        <rFont val="Angsana New"/>
        <family val="1"/>
      </rPr>
      <t>๑.  เกณฑ์การประเมินผลการเรียนการสอน
๒.  เครื่องมือการประเมิน
๓.  การประเมินผลครอบคลุมเนื้อหาตาม     
     วัตถุประสงค์ และมีรายงานการประเมินผล 
๔. นำผลการประเมินครั้งที่ผ่านมาปรับปรุงการเรียนการสอน</t>
    </r>
    <r>
      <rPr>
        <b/>
        <sz val="14"/>
        <rFont val="Angsana New"/>
        <family val="1"/>
      </rPr>
      <t xml:space="preserve">
</t>
    </r>
  </si>
  <si>
    <t>คิดเป็น 100 =</t>
  </si>
  <si>
    <t>คะแนนเต็มที่ไม่สามารถประเมินฯได้</t>
  </si>
  <si>
    <t>เฉพาะอาจารย์ที่เข้าใหม่ไม่ถึงหนึ่งปีการศึกษา</t>
  </si>
  <si>
    <t>รวม 15%</t>
  </si>
  <si>
    <t>ประธานสาขาวิชาฯ</t>
  </si>
  <si>
    <t>รวม 60%</t>
  </si>
  <si>
    <t>พนักงานมหาวิทยาลัย ปีงบประมาณ 2561</t>
  </si>
  <si>
    <t>รายละเอียดตามคู่มือการประเมินฯ</t>
  </si>
  <si>
    <t>อาจารย์ร่วมสอน 3 คน โดยการสุ่ม</t>
  </si>
  <si>
    <t>คนที่ 3</t>
  </si>
  <si>
    <t>สายสนับสนุน 3 คน โดยการสุ่ม</t>
  </si>
  <si>
    <t>รวม 5%</t>
  </si>
  <si>
    <t>ข้าราชการ ปีงบประมาณ 2561 รอบที่ 2</t>
  </si>
  <si>
    <t>พนักงานมหาวิทยาลัย ปีงบประมาณ 2562</t>
  </si>
  <si>
    <t>ข้าราชการ ปีงบประมาณ 2562 รอบที่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</si>
</sst>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Tahoma"/>
      <family val="2"/>
      <scheme val="minor"/>
    </font>
    <font>
      <sz val="16"/>
      <name val="Angsana New"/>
      <family val="1"/>
    </font>
    <font>
      <sz val="16"/>
      <color indexed="10"/>
      <name val="Angsana New"/>
      <family val="1"/>
    </font>
    <font>
      <b/>
      <sz val="16"/>
      <name val="Angsana New"/>
      <family val="1"/>
    </font>
    <font>
      <sz val="16"/>
      <color rgb="FFFF0000"/>
      <name val="Angsana New"/>
      <family val="1"/>
    </font>
    <font>
      <sz val="14"/>
      <color rgb="FF000000"/>
      <name val="TH SarabunPSK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6"/>
      <color theme="4" tint="-0.249977111117893"/>
      <name val="Angsana New"/>
      <family val="1"/>
    </font>
    <font>
      <sz val="16"/>
      <color theme="3" tint="0.59999389629810485"/>
      <name val="Angsana New"/>
      <family val="1"/>
    </font>
    <font>
      <sz val="16"/>
      <color theme="3" tint="-0.499984740745262"/>
      <name val="Angsana New"/>
      <family val="1"/>
    </font>
    <font>
      <b/>
      <sz val="16"/>
      <color rgb="FFFF0000"/>
      <name val="Angsana New"/>
      <family val="1"/>
    </font>
    <font>
      <sz val="14"/>
      <color theme="1"/>
      <name val="TH SarabunPSK"/>
      <family val="2"/>
    </font>
    <font>
      <sz val="14"/>
      <name val="Angsana New"/>
      <family val="1"/>
    </font>
    <font>
      <sz val="16"/>
      <color theme="1"/>
      <name val="Tahoma"/>
      <family val="2"/>
      <scheme val="minor"/>
    </font>
    <font>
      <sz val="14"/>
      <color indexed="10"/>
      <name val="Angsana New"/>
      <family val="1"/>
    </font>
    <font>
      <sz val="14"/>
      <color theme="0" tint="-0.14999847407452621"/>
      <name val="Angsana New"/>
      <family val="1"/>
    </font>
    <font>
      <b/>
      <sz val="14"/>
      <name val="Angsana New"/>
      <family val="1"/>
    </font>
    <font>
      <sz val="14"/>
      <color rgb="FFFF0000"/>
      <name val="Angsana New"/>
      <family val="1"/>
    </font>
    <font>
      <sz val="14"/>
      <color theme="3" tint="0.59999389629810485"/>
      <name val="Angsana New"/>
      <family val="1"/>
    </font>
    <font>
      <b/>
      <sz val="14"/>
      <color theme="4" tint="-0.249977111117893"/>
      <name val="Angsana New"/>
      <family val="1"/>
    </font>
    <font>
      <sz val="16"/>
      <color rgb="FFFF0000"/>
      <name val="Tahoma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rgb="FFFF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ck">
        <color rgb="FFFF0000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ck">
        <color rgb="FFFF0000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ck">
        <color rgb="FFFF0000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ck">
        <color rgb="FFFF0000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ck">
        <color rgb="FFFF0000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rgb="FFFF0000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rgb="FFFF0000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2">
    <xf numFmtId="0" fontId="0" fillId="0" borderId="0" xfId="0"/>
    <xf numFmtId="0" fontId="1" fillId="0" borderId="0" xfId="0" applyFont="1" applyBorder="1"/>
    <xf numFmtId="0" fontId="1" fillId="0" borderId="1" xfId="0" applyFont="1" applyBorder="1"/>
    <xf numFmtId="0" fontId="2" fillId="0" borderId="3" xfId="0" applyFont="1" applyFill="1" applyBorder="1" applyAlignment="1">
      <alignment horizontal="right"/>
    </xf>
    <xf numFmtId="0" fontId="1" fillId="0" borderId="4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textRotation="90"/>
    </xf>
    <xf numFmtId="0" fontId="1" fillId="0" borderId="4" xfId="0" applyFont="1" applyFill="1" applyBorder="1" applyAlignment="1">
      <alignment horizontal="center" textRotation="90"/>
    </xf>
    <xf numFmtId="0" fontId="2" fillId="0" borderId="7" xfId="0" applyFont="1" applyFill="1" applyBorder="1" applyAlignment="1">
      <alignment horizontal="right"/>
    </xf>
    <xf numFmtId="0" fontId="3" fillId="0" borderId="8" xfId="0" applyFont="1" applyFill="1" applyBorder="1" applyAlignment="1"/>
    <xf numFmtId="0" fontId="4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vertical="top" wrapText="1"/>
    </xf>
    <xf numFmtId="0" fontId="4" fillId="0" borderId="13" xfId="0" applyFont="1" applyFill="1" applyBorder="1" applyAlignment="1">
      <alignment horizontal="center"/>
    </xf>
    <xf numFmtId="0" fontId="3" fillId="0" borderId="15" xfId="0" applyFont="1" applyFill="1" applyBorder="1" applyAlignment="1">
      <alignment vertical="top" wrapText="1"/>
    </xf>
    <xf numFmtId="0" fontId="4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 vertical="center" textRotation="90"/>
    </xf>
    <xf numFmtId="0" fontId="3" fillId="0" borderId="2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left" wrapText="1"/>
    </xf>
    <xf numFmtId="0" fontId="4" fillId="0" borderId="24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left"/>
    </xf>
    <xf numFmtId="0" fontId="1" fillId="0" borderId="15" xfId="0" applyFont="1" applyFill="1" applyBorder="1" applyAlignment="1">
      <alignment horizontal="left"/>
    </xf>
    <xf numFmtId="0" fontId="1" fillId="0" borderId="25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0" borderId="19" xfId="0" applyFont="1" applyFill="1" applyBorder="1" applyAlignment="1">
      <alignment vertical="center" textRotation="90"/>
    </xf>
    <xf numFmtId="0" fontId="1" fillId="0" borderId="20" xfId="0" applyFont="1" applyFill="1" applyBorder="1" applyAlignment="1">
      <alignment horizontal="center"/>
    </xf>
    <xf numFmtId="0" fontId="1" fillId="0" borderId="8" xfId="0" applyFont="1" applyFill="1" applyBorder="1"/>
    <xf numFmtId="0" fontId="1" fillId="0" borderId="12" xfId="0" applyFont="1" applyFill="1" applyBorder="1" applyAlignment="1">
      <alignment wrapText="1"/>
    </xf>
    <xf numFmtId="0" fontId="1" fillId="0" borderId="15" xfId="0" applyFont="1" applyFill="1" applyBorder="1"/>
    <xf numFmtId="0" fontId="1" fillId="0" borderId="0" xfId="0" applyFont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5" fillId="0" borderId="28" xfId="0" applyFont="1" applyBorder="1" applyAlignment="1">
      <alignment vertical="center" wrapText="1"/>
    </xf>
    <xf numFmtId="0" fontId="5" fillId="0" borderId="29" xfId="0" applyFont="1" applyBorder="1" applyAlignment="1">
      <alignment vertical="center" wrapText="1"/>
    </xf>
    <xf numFmtId="0" fontId="5" fillId="0" borderId="28" xfId="0" applyFont="1" applyBorder="1" applyAlignment="1">
      <alignment vertical="top"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 vertical="top"/>
    </xf>
    <xf numFmtId="0" fontId="4" fillId="0" borderId="30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8" fillId="0" borderId="1" xfId="0" applyFont="1" applyBorder="1"/>
    <xf numFmtId="0" fontId="8" fillId="0" borderId="21" xfId="0" applyFont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0" fontId="1" fillId="0" borderId="33" xfId="0" applyFont="1" applyBorder="1"/>
    <xf numFmtId="0" fontId="1" fillId="0" borderId="33" xfId="0" applyFont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0" fontId="1" fillId="3" borderId="33" xfId="0" applyFont="1" applyFill="1" applyBorder="1"/>
    <xf numFmtId="0" fontId="11" fillId="0" borderId="0" xfId="0" applyFont="1" applyBorder="1"/>
    <xf numFmtId="0" fontId="1" fillId="0" borderId="0" xfId="0" quotePrefix="1" applyFont="1" applyBorder="1" applyAlignment="1">
      <alignment horizontal="center"/>
    </xf>
    <xf numFmtId="0" fontId="1" fillId="3" borderId="34" xfId="0" applyFont="1" applyFill="1" applyBorder="1" applyProtection="1">
      <protection locked="0"/>
    </xf>
    <xf numFmtId="0" fontId="1" fillId="0" borderId="0" xfId="0" applyFont="1" applyBorder="1" applyAlignment="1">
      <alignment horizontal="center"/>
    </xf>
    <xf numFmtId="0" fontId="1" fillId="0" borderId="7" xfId="0" applyFont="1" applyFill="1" applyBorder="1" applyAlignment="1">
      <alignment horizontal="center" vertical="center" textRotation="90"/>
    </xf>
    <xf numFmtId="0" fontId="1" fillId="4" borderId="10" xfId="0" applyFont="1" applyFill="1" applyBorder="1" applyAlignment="1" applyProtection="1">
      <alignment horizontal="center"/>
      <protection locked="0"/>
    </xf>
    <xf numFmtId="0" fontId="1" fillId="4" borderId="14" xfId="0" applyFont="1" applyFill="1" applyBorder="1" applyAlignment="1" applyProtection="1">
      <alignment horizontal="center"/>
      <protection locked="0"/>
    </xf>
    <xf numFmtId="0" fontId="1" fillId="4" borderId="25" xfId="0" applyFont="1" applyFill="1" applyBorder="1" applyAlignment="1" applyProtection="1">
      <alignment horizontal="center"/>
      <protection locked="0"/>
    </xf>
    <xf numFmtId="0" fontId="1" fillId="4" borderId="0" xfId="0" applyFont="1" applyFill="1" applyBorder="1"/>
    <xf numFmtId="0" fontId="1" fillId="0" borderId="6" xfId="0" applyFont="1" applyFill="1" applyBorder="1" applyAlignment="1">
      <alignment horizontal="center" textRotation="90"/>
    </xf>
    <xf numFmtId="0" fontId="1" fillId="0" borderId="27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0" fontId="1" fillId="0" borderId="4" xfId="0" applyFont="1" applyFill="1" applyBorder="1"/>
    <xf numFmtId="0" fontId="1" fillId="0" borderId="21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 wrapText="1"/>
    </xf>
    <xf numFmtId="0" fontId="3" fillId="0" borderId="27" xfId="0" applyFont="1" applyFill="1" applyBorder="1" applyAlignment="1">
      <alignment horizontal="left"/>
    </xf>
    <xf numFmtId="0" fontId="12" fillId="5" borderId="35" xfId="0" applyFont="1" applyFill="1" applyBorder="1"/>
    <xf numFmtId="0" fontId="13" fillId="5" borderId="3" xfId="0" applyFont="1" applyFill="1" applyBorder="1" applyAlignment="1">
      <alignment vertical="top" wrapText="1"/>
    </xf>
    <xf numFmtId="0" fontId="12" fillId="5" borderId="35" xfId="0" quotePrefix="1" applyFont="1" applyFill="1" applyBorder="1"/>
    <xf numFmtId="0" fontId="1" fillId="0" borderId="27" xfId="0" quotePrefix="1" applyFont="1" applyFill="1" applyBorder="1" applyAlignment="1">
      <alignment horizontal="center" vertical="top" wrapText="1"/>
    </xf>
    <xf numFmtId="0" fontId="9" fillId="0" borderId="21" xfId="0" applyFont="1" applyFill="1" applyBorder="1" applyAlignment="1">
      <alignment horizontal="center"/>
    </xf>
    <xf numFmtId="0" fontId="1" fillId="0" borderId="40" xfId="0" applyFont="1" applyBorder="1" applyAlignment="1">
      <alignment vertical="top" wrapText="1"/>
    </xf>
    <xf numFmtId="0" fontId="1" fillId="0" borderId="35" xfId="0" applyFont="1" applyBorder="1" applyAlignment="1">
      <alignment vertical="top" wrapText="1"/>
    </xf>
    <xf numFmtId="0" fontId="2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center" vertical="center" textRotation="90"/>
    </xf>
    <xf numFmtId="0" fontId="1" fillId="0" borderId="1" xfId="0" applyFont="1" applyFill="1" applyBorder="1" applyAlignment="1">
      <alignment horizontal="center" vertical="center" textRotation="90"/>
    </xf>
    <xf numFmtId="0" fontId="1" fillId="0" borderId="1" xfId="0" applyFont="1" applyFill="1" applyBorder="1" applyAlignment="1">
      <alignment vertical="center" textRotation="90"/>
    </xf>
    <xf numFmtId="0" fontId="2" fillId="0" borderId="39" xfId="0" applyFont="1" applyFill="1" applyBorder="1" applyAlignment="1">
      <alignment horizontal="center" textRotation="90"/>
    </xf>
    <xf numFmtId="0" fontId="4" fillId="0" borderId="41" xfId="0" applyFont="1" applyFill="1" applyBorder="1" applyAlignment="1">
      <alignment horizontal="center"/>
    </xf>
    <xf numFmtId="0" fontId="4" fillId="0" borderId="42" xfId="0" applyFont="1" applyFill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0" fontId="4" fillId="0" borderId="44" xfId="0" applyFont="1" applyFill="1" applyBorder="1" applyAlignment="1">
      <alignment horizontal="center"/>
    </xf>
    <xf numFmtId="0" fontId="4" fillId="0" borderId="45" xfId="0" applyFont="1" applyFill="1" applyBorder="1" applyAlignment="1">
      <alignment horizontal="center"/>
    </xf>
    <xf numFmtId="0" fontId="4" fillId="0" borderId="38" xfId="0" applyFont="1" applyFill="1" applyBorder="1" applyAlignment="1">
      <alignment horizontal="center"/>
    </xf>
    <xf numFmtId="0" fontId="4" fillId="0" borderId="46" xfId="0" applyFont="1" applyFill="1" applyBorder="1" applyAlignment="1">
      <alignment horizontal="center"/>
    </xf>
    <xf numFmtId="0" fontId="3" fillId="0" borderId="24" xfId="0" applyFont="1" applyFill="1" applyBorder="1" applyAlignment="1"/>
    <xf numFmtId="0" fontId="5" fillId="0" borderId="27" xfId="0" applyFont="1" applyBorder="1" applyAlignment="1">
      <alignment vertical="top" wrapText="1"/>
    </xf>
    <xf numFmtId="0" fontId="3" fillId="0" borderId="13" xfId="0" applyFont="1" applyFill="1" applyBorder="1" applyAlignment="1">
      <alignment vertical="top" wrapText="1"/>
    </xf>
    <xf numFmtId="0" fontId="5" fillId="0" borderId="27" xfId="0" applyFont="1" applyBorder="1" applyAlignment="1">
      <alignment vertical="center" wrapText="1"/>
    </xf>
    <xf numFmtId="0" fontId="5" fillId="0" borderId="47" xfId="0" applyFont="1" applyBorder="1" applyAlignment="1">
      <alignment vertical="center" wrapText="1"/>
    </xf>
    <xf numFmtId="0" fontId="3" fillId="0" borderId="16" xfId="0" applyFont="1" applyFill="1" applyBorder="1" applyAlignment="1">
      <alignment vertical="top" wrapText="1"/>
    </xf>
    <xf numFmtId="0" fontId="3" fillId="0" borderId="21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left" wrapText="1"/>
    </xf>
    <xf numFmtId="0" fontId="1" fillId="0" borderId="13" xfId="0" applyFont="1" applyFill="1" applyBorder="1" applyAlignment="1">
      <alignment horizontal="left" wrapText="1"/>
    </xf>
    <xf numFmtId="0" fontId="1" fillId="0" borderId="13" xfId="0" applyFont="1" applyFill="1" applyBorder="1" applyAlignment="1">
      <alignment horizontal="left"/>
    </xf>
    <xf numFmtId="0" fontId="1" fillId="0" borderId="16" xfId="0" applyFont="1" applyFill="1" applyBorder="1" applyAlignment="1">
      <alignment horizontal="left"/>
    </xf>
    <xf numFmtId="0" fontId="1" fillId="0" borderId="24" xfId="0" applyFont="1" applyFill="1" applyBorder="1"/>
    <xf numFmtId="0" fontId="1" fillId="0" borderId="13" xfId="0" applyFont="1" applyFill="1" applyBorder="1" applyAlignment="1">
      <alignment wrapText="1"/>
    </xf>
    <xf numFmtId="0" fontId="1" fillId="0" borderId="16" xfId="0" applyFont="1" applyFill="1" applyBorder="1"/>
    <xf numFmtId="0" fontId="1" fillId="0" borderId="2" xfId="0" applyFont="1" applyBorder="1" applyAlignment="1">
      <alignment vertical="top" wrapText="1"/>
    </xf>
    <xf numFmtId="0" fontId="1" fillId="0" borderId="27" xfId="0" applyFont="1" applyBorder="1" applyAlignment="1">
      <alignment vertical="top" wrapText="1"/>
    </xf>
    <xf numFmtId="0" fontId="8" fillId="0" borderId="1" xfId="0" applyFont="1" applyBorder="1" applyAlignment="1">
      <alignment horizontal="center"/>
    </xf>
    <xf numFmtId="0" fontId="14" fillId="0" borderId="21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3" fillId="0" borderId="0" xfId="0" applyFont="1" applyBorder="1"/>
    <xf numFmtId="0" fontId="13" fillId="0" borderId="0" xfId="0" applyFont="1" applyBorder="1" applyAlignment="1">
      <alignment horizontal="left" wrapText="1"/>
    </xf>
    <xf numFmtId="0" fontId="13" fillId="0" borderId="33" xfId="0" applyFont="1" applyBorder="1"/>
    <xf numFmtId="0" fontId="13" fillId="0" borderId="33" xfId="0" applyFont="1" applyBorder="1" applyAlignment="1">
      <alignment horizontal="center"/>
    </xf>
    <xf numFmtId="0" fontId="13" fillId="2" borderId="6" xfId="0" applyFont="1" applyFill="1" applyBorder="1" applyAlignment="1">
      <alignment horizontal="left"/>
    </xf>
    <xf numFmtId="0" fontId="13" fillId="3" borderId="34" xfId="0" applyFont="1" applyFill="1" applyBorder="1" applyProtection="1">
      <protection locked="0"/>
    </xf>
    <xf numFmtId="0" fontId="13" fillId="3" borderId="33" xfId="0" applyFont="1" applyFill="1" applyBorder="1"/>
    <xf numFmtId="0" fontId="13" fillId="0" borderId="4" xfId="0" applyFont="1" applyFill="1" applyBorder="1"/>
    <xf numFmtId="0" fontId="15" fillId="0" borderId="3" xfId="0" applyFont="1" applyFill="1" applyBorder="1" applyAlignment="1">
      <alignment horizontal="right"/>
    </xf>
    <xf numFmtId="0" fontId="13" fillId="0" borderId="21" xfId="0" applyFont="1" applyFill="1" applyBorder="1" applyAlignment="1">
      <alignment horizontal="center"/>
    </xf>
    <xf numFmtId="0" fontId="15" fillId="0" borderId="39" xfId="0" applyFont="1" applyFill="1" applyBorder="1" applyAlignment="1">
      <alignment horizontal="center" textRotation="90"/>
    </xf>
    <xf numFmtId="0" fontId="16" fillId="4" borderId="5" xfId="0" applyFont="1" applyFill="1" applyBorder="1" applyAlignment="1" applyProtection="1">
      <alignment horizontal="center" textRotation="90"/>
      <protection locked="0"/>
    </xf>
    <xf numFmtId="0" fontId="13" fillId="0" borderId="6" xfId="0" applyFont="1" applyFill="1" applyBorder="1" applyAlignment="1">
      <alignment horizontal="center" textRotation="90"/>
    </xf>
    <xf numFmtId="0" fontId="13" fillId="0" borderId="21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right"/>
    </xf>
    <xf numFmtId="0" fontId="17" fillId="0" borderId="24" xfId="0" applyFont="1" applyFill="1" applyBorder="1" applyAlignment="1"/>
    <xf numFmtId="0" fontId="18" fillId="0" borderId="41" xfId="0" applyFont="1" applyFill="1" applyBorder="1" applyAlignment="1">
      <alignment horizontal="center"/>
    </xf>
    <xf numFmtId="0" fontId="13" fillId="4" borderId="10" xfId="0" applyFont="1" applyFill="1" applyBorder="1" applyAlignment="1" applyProtection="1">
      <alignment horizontal="center"/>
      <protection locked="0"/>
    </xf>
    <xf numFmtId="0" fontId="17" fillId="0" borderId="27" xfId="0" applyFont="1" applyFill="1" applyBorder="1" applyAlignment="1">
      <alignment horizontal="left"/>
    </xf>
    <xf numFmtId="0" fontId="18" fillId="0" borderId="42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7" fillId="0" borderId="0" xfId="0" applyFont="1" applyBorder="1"/>
    <xf numFmtId="0" fontId="17" fillId="0" borderId="13" xfId="0" applyFont="1" applyFill="1" applyBorder="1" applyAlignment="1">
      <alignment vertical="top" wrapText="1"/>
    </xf>
    <xf numFmtId="0" fontId="18" fillId="0" borderId="43" xfId="0" applyFont="1" applyFill="1" applyBorder="1" applyAlignment="1">
      <alignment horizontal="center"/>
    </xf>
    <xf numFmtId="0" fontId="13" fillId="4" borderId="14" xfId="0" applyFont="1" applyFill="1" applyBorder="1" applyAlignment="1" applyProtection="1">
      <alignment horizontal="center"/>
      <protection locked="0"/>
    </xf>
    <xf numFmtId="0" fontId="13" fillId="4" borderId="0" xfId="0" applyFont="1" applyFill="1" applyBorder="1"/>
    <xf numFmtId="0" fontId="18" fillId="0" borderId="44" xfId="0" applyFont="1" applyFill="1" applyBorder="1" applyAlignment="1">
      <alignment horizontal="center"/>
    </xf>
    <xf numFmtId="0" fontId="13" fillId="0" borderId="17" xfId="0" applyFont="1" applyFill="1" applyBorder="1" applyAlignment="1">
      <alignment horizontal="center"/>
    </xf>
    <xf numFmtId="0" fontId="13" fillId="0" borderId="0" xfId="0" quotePrefix="1" applyFont="1" applyBorder="1" applyAlignment="1">
      <alignment horizontal="center"/>
    </xf>
    <xf numFmtId="0" fontId="13" fillId="0" borderId="27" xfId="0" applyFont="1" applyFill="1" applyBorder="1" applyAlignment="1">
      <alignment horizontal="center"/>
    </xf>
    <xf numFmtId="0" fontId="18" fillId="0" borderId="45" xfId="0" applyFont="1" applyFill="1" applyBorder="1" applyAlignment="1">
      <alignment horizontal="center"/>
    </xf>
    <xf numFmtId="0" fontId="13" fillId="0" borderId="31" xfId="0" applyFont="1" applyFill="1" applyBorder="1" applyAlignment="1">
      <alignment horizontal="center"/>
    </xf>
    <xf numFmtId="0" fontId="13" fillId="0" borderId="4" xfId="0" applyFont="1" applyFill="1" applyBorder="1" applyAlignment="1">
      <alignment horizontal="center"/>
    </xf>
    <xf numFmtId="0" fontId="17" fillId="0" borderId="16" xfId="0" applyFont="1" applyFill="1" applyBorder="1" applyAlignment="1">
      <alignment vertical="top" wrapText="1"/>
    </xf>
    <xf numFmtId="0" fontId="18" fillId="0" borderId="38" xfId="0" applyFont="1" applyFill="1" applyBorder="1" applyAlignment="1">
      <alignment horizontal="center"/>
    </xf>
    <xf numFmtId="0" fontId="13" fillId="4" borderId="25" xfId="0" applyFont="1" applyFill="1" applyBorder="1" applyAlignment="1" applyProtection="1">
      <alignment horizontal="center"/>
      <protection locked="0"/>
    </xf>
    <xf numFmtId="0" fontId="13" fillId="0" borderId="0" xfId="0" applyFont="1" applyFill="1" applyBorder="1" applyAlignment="1">
      <alignment horizontal="center" vertical="center" textRotation="90"/>
    </xf>
    <xf numFmtId="0" fontId="13" fillId="0" borderId="25" xfId="0" applyFont="1" applyFill="1" applyBorder="1" applyAlignment="1">
      <alignment horizontal="center"/>
    </xf>
    <xf numFmtId="0" fontId="13" fillId="0" borderId="27" xfId="0" quotePrefix="1" applyFont="1" applyFill="1" applyBorder="1" applyAlignment="1">
      <alignment horizontal="center" vertical="top" wrapText="1"/>
    </xf>
    <xf numFmtId="0" fontId="13" fillId="0" borderId="1" xfId="0" applyFont="1" applyFill="1" applyBorder="1" applyAlignment="1">
      <alignment horizontal="center" vertical="center" textRotation="90"/>
    </xf>
    <xf numFmtId="0" fontId="17" fillId="0" borderId="21" xfId="0" applyFont="1" applyFill="1" applyBorder="1" applyAlignment="1">
      <alignment horizontal="center"/>
    </xf>
    <xf numFmtId="0" fontId="18" fillId="0" borderId="46" xfId="0" applyFont="1" applyFill="1" applyBorder="1" applyAlignment="1">
      <alignment horizontal="center"/>
    </xf>
    <xf numFmtId="0" fontId="13" fillId="0" borderId="22" xfId="0" applyFont="1" applyFill="1" applyBorder="1" applyAlignment="1">
      <alignment horizontal="center"/>
    </xf>
    <xf numFmtId="0" fontId="19" fillId="0" borderId="21" xfId="0" applyFont="1" applyFill="1" applyBorder="1" applyAlignment="1">
      <alignment horizontal="center"/>
    </xf>
    <xf numFmtId="0" fontId="13" fillId="0" borderId="24" xfId="0" applyFont="1" applyFill="1" applyBorder="1" applyAlignment="1">
      <alignment horizontal="left" wrapText="1"/>
    </xf>
    <xf numFmtId="0" fontId="13" fillId="0" borderId="27" xfId="0" applyFont="1" applyBorder="1" applyAlignment="1">
      <alignment vertical="top" wrapText="1"/>
    </xf>
    <xf numFmtId="0" fontId="13" fillId="0" borderId="13" xfId="0" applyFont="1" applyFill="1" applyBorder="1" applyAlignment="1">
      <alignment horizontal="left" wrapText="1"/>
    </xf>
    <xf numFmtId="0" fontId="13" fillId="0" borderId="13" xfId="0" applyFont="1" applyFill="1" applyBorder="1" applyAlignment="1">
      <alignment horizontal="left"/>
    </xf>
    <xf numFmtId="0" fontId="13" fillId="0" borderId="16" xfId="0" applyFont="1" applyFill="1" applyBorder="1" applyAlignment="1">
      <alignment horizontal="left"/>
    </xf>
    <xf numFmtId="0" fontId="13" fillId="0" borderId="1" xfId="0" applyFont="1" applyFill="1" applyBorder="1" applyAlignment="1">
      <alignment vertical="center" textRotation="90"/>
    </xf>
    <xf numFmtId="0" fontId="13" fillId="0" borderId="24" xfId="0" applyFont="1" applyFill="1" applyBorder="1"/>
    <xf numFmtId="0" fontId="13" fillId="0" borderId="40" xfId="0" applyFont="1" applyBorder="1" applyAlignment="1">
      <alignment vertical="top" wrapText="1"/>
    </xf>
    <xf numFmtId="0" fontId="13" fillId="0" borderId="13" xfId="0" applyFont="1" applyFill="1" applyBorder="1" applyAlignment="1">
      <alignment wrapText="1"/>
    </xf>
    <xf numFmtId="0" fontId="13" fillId="0" borderId="35" xfId="0" applyFont="1" applyBorder="1" applyAlignment="1">
      <alignment vertical="top" wrapText="1"/>
    </xf>
    <xf numFmtId="0" fontId="13" fillId="0" borderId="16" xfId="0" applyFont="1" applyFill="1" applyBorder="1"/>
    <xf numFmtId="0" fontId="13" fillId="0" borderId="2" xfId="0" applyFont="1" applyBorder="1" applyAlignment="1">
      <alignment vertical="top" wrapText="1"/>
    </xf>
    <xf numFmtId="0" fontId="13" fillId="0" borderId="1" xfId="0" applyFont="1" applyBorder="1"/>
    <xf numFmtId="0" fontId="20" fillId="0" borderId="1" xfId="0" applyFont="1" applyBorder="1" applyAlignment="1">
      <alignment horizontal="center"/>
    </xf>
    <xf numFmtId="0" fontId="20" fillId="0" borderId="21" xfId="0" applyFont="1" applyBorder="1" applyAlignment="1">
      <alignment horizontal="center"/>
    </xf>
    <xf numFmtId="0" fontId="20" fillId="0" borderId="22" xfId="0" applyFont="1" applyFill="1" applyBorder="1" applyAlignment="1">
      <alignment horizontal="center"/>
    </xf>
    <xf numFmtId="0" fontId="20" fillId="0" borderId="27" xfId="0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9" fontId="14" fillId="0" borderId="46" xfId="0" applyNumberFormat="1" applyFont="1" applyBorder="1" applyAlignment="1">
      <alignment horizontal="center" vertical="center" wrapText="1"/>
    </xf>
    <xf numFmtId="9" fontId="14" fillId="0" borderId="21" xfId="0" applyNumberFormat="1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7" borderId="2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right"/>
    </xf>
    <xf numFmtId="2" fontId="14" fillId="7" borderId="21" xfId="0" applyNumberFormat="1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right"/>
    </xf>
    <xf numFmtId="0" fontId="1" fillId="8" borderId="0" xfId="0" applyFont="1" applyFill="1" applyBorder="1"/>
    <xf numFmtId="0" fontId="13" fillId="8" borderId="0" xfId="0" applyFont="1" applyFill="1" applyBorder="1"/>
    <xf numFmtId="0" fontId="1" fillId="4" borderId="5" xfId="0" applyFont="1" applyFill="1" applyBorder="1" applyAlignment="1" applyProtection="1">
      <alignment horizontal="center" textRotation="90"/>
      <protection locked="0"/>
    </xf>
    <xf numFmtId="0" fontId="1" fillId="0" borderId="33" xfId="0" applyFont="1" applyBorder="1" applyAlignment="1" applyProtection="1">
      <protection locked="0"/>
    </xf>
    <xf numFmtId="0" fontId="1" fillId="7" borderId="0" xfId="0" applyFont="1" applyFill="1" applyBorder="1"/>
    <xf numFmtId="2" fontId="1" fillId="8" borderId="0" xfId="0" applyNumberFormat="1" applyFont="1" applyFill="1" applyBorder="1"/>
    <xf numFmtId="0" fontId="13" fillId="7" borderId="0" xfId="0" applyFont="1" applyFill="1" applyBorder="1"/>
    <xf numFmtId="0" fontId="1" fillId="0" borderId="0" xfId="0" applyFont="1" applyBorder="1" applyAlignment="1"/>
    <xf numFmtId="0" fontId="14" fillId="0" borderId="21" xfId="0" applyNumberFormat="1" applyFont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textRotation="90"/>
    </xf>
    <xf numFmtId="0" fontId="14" fillId="0" borderId="2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top"/>
    </xf>
    <xf numFmtId="0" fontId="1" fillId="0" borderId="33" xfId="0" applyFont="1" applyBorder="1" applyAlignment="1" applyProtection="1">
      <alignment horizontal="right"/>
      <protection locked="0"/>
    </xf>
    <xf numFmtId="0" fontId="4" fillId="4" borderId="10" xfId="0" applyFont="1" applyFill="1" applyBorder="1" applyAlignment="1" applyProtection="1">
      <alignment horizontal="center"/>
      <protection locked="0"/>
    </xf>
    <xf numFmtId="0" fontId="4" fillId="0" borderId="10" xfId="0" applyFont="1" applyFill="1" applyBorder="1" applyAlignment="1">
      <alignment horizontal="center"/>
    </xf>
    <xf numFmtId="0" fontId="4" fillId="4" borderId="14" xfId="0" applyFont="1" applyFill="1" applyBorder="1" applyAlignment="1" applyProtection="1">
      <alignment horizontal="center"/>
      <protection locked="0"/>
    </xf>
    <xf numFmtId="0" fontId="4" fillId="0" borderId="17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4" fillId="4" borderId="25" xfId="0" applyFont="1" applyFill="1" applyBorder="1" applyAlignment="1" applyProtection="1">
      <alignment horizontal="center"/>
      <protection locked="0"/>
    </xf>
    <xf numFmtId="0" fontId="4" fillId="0" borderId="25" xfId="0" applyFont="1" applyFill="1" applyBorder="1" applyAlignment="1">
      <alignment horizontal="center"/>
    </xf>
    <xf numFmtId="0" fontId="1" fillId="3" borderId="48" xfId="0" applyFont="1" applyFill="1" applyBorder="1" applyProtection="1">
      <protection locked="0"/>
    </xf>
    <xf numFmtId="0" fontId="1" fillId="3" borderId="1" xfId="0" applyFont="1" applyFill="1" applyBorder="1"/>
    <xf numFmtId="2" fontId="21" fillId="6" borderId="2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textRotation="90"/>
    </xf>
    <xf numFmtId="0" fontId="1" fillId="0" borderId="0" xfId="0" applyFont="1" applyFill="1" applyBorder="1" applyAlignment="1">
      <alignment horizontal="center" vertical="center" textRotation="90" wrapText="1"/>
    </xf>
    <xf numFmtId="0" fontId="1" fillId="0" borderId="7" xfId="0" applyFont="1" applyFill="1" applyBorder="1" applyAlignment="1">
      <alignment horizontal="center" vertical="center" textRotation="90"/>
    </xf>
    <xf numFmtId="0" fontId="1" fillId="0" borderId="7" xfId="0" applyFont="1" applyFill="1" applyBorder="1" applyAlignment="1">
      <alignment horizontal="center" vertical="center" textRotation="90" wrapText="1"/>
    </xf>
    <xf numFmtId="0" fontId="13" fillId="0" borderId="0" xfId="0" applyFont="1" applyFill="1" applyBorder="1" applyAlignment="1">
      <alignment horizontal="center" vertical="center" textRotation="90"/>
    </xf>
    <xf numFmtId="0" fontId="13" fillId="0" borderId="0" xfId="0" applyFont="1" applyFill="1" applyBorder="1" applyAlignment="1">
      <alignment horizontal="center" vertical="center" textRotation="90" wrapText="1"/>
    </xf>
    <xf numFmtId="0" fontId="14" fillId="0" borderId="2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46" xfId="0" applyFont="1" applyBorder="1" applyAlignment="1">
      <alignment horizontal="center" vertical="center" wrapText="1"/>
    </xf>
    <xf numFmtId="0" fontId="1" fillId="0" borderId="8" xfId="0" applyFont="1" applyFill="1" applyBorder="1" applyAlignment="1" applyProtection="1">
      <alignment horizontal="center"/>
      <protection hidden="1"/>
    </xf>
    <xf numFmtId="0" fontId="1" fillId="0" borderId="15" xfId="0" applyFont="1" applyFill="1" applyBorder="1" applyAlignment="1" applyProtection="1">
      <alignment horizontal="center"/>
      <protection hidden="1"/>
    </xf>
    <xf numFmtId="0" fontId="1" fillId="0" borderId="36" xfId="0" applyFont="1" applyFill="1" applyBorder="1" applyAlignment="1" applyProtection="1">
      <alignment horizontal="center"/>
      <protection hidden="1"/>
    </xf>
    <xf numFmtId="0" fontId="1" fillId="0" borderId="37" xfId="0" applyFont="1" applyFill="1" applyBorder="1" applyAlignment="1" applyProtection="1">
      <alignment horizontal="center"/>
      <protection hidden="1"/>
    </xf>
    <xf numFmtId="0" fontId="9" fillId="0" borderId="20" xfId="0" applyFont="1" applyFill="1" applyBorder="1" applyAlignment="1" applyProtection="1">
      <alignment horizontal="center"/>
      <protection hidden="1"/>
    </xf>
    <xf numFmtId="0" fontId="1" fillId="0" borderId="20" xfId="0" applyFont="1" applyFill="1" applyBorder="1" applyAlignment="1" applyProtection="1">
      <alignment horizontal="center"/>
      <protection hidden="1"/>
    </xf>
    <xf numFmtId="0" fontId="8" fillId="0" borderId="20" xfId="0" applyFont="1" applyFill="1" applyBorder="1" applyAlignment="1" applyProtection="1">
      <alignment horizontal="center"/>
      <protection hidden="1"/>
    </xf>
    <xf numFmtId="0" fontId="13" fillId="0" borderId="8" xfId="0" applyFont="1" applyFill="1" applyBorder="1" applyAlignment="1" applyProtection="1">
      <alignment horizontal="center"/>
      <protection hidden="1"/>
    </xf>
    <xf numFmtId="0" fontId="13" fillId="0" borderId="15" xfId="0" applyFont="1" applyFill="1" applyBorder="1" applyAlignment="1" applyProtection="1">
      <alignment horizontal="center"/>
      <protection hidden="1"/>
    </xf>
    <xf numFmtId="0" fontId="13" fillId="0" borderId="36" xfId="0" applyFont="1" applyFill="1" applyBorder="1" applyAlignment="1" applyProtection="1">
      <alignment horizontal="center"/>
      <protection hidden="1"/>
    </xf>
    <xf numFmtId="0" fontId="13" fillId="0" borderId="37" xfId="0" applyFont="1" applyFill="1" applyBorder="1" applyAlignment="1" applyProtection="1">
      <alignment horizontal="center"/>
      <protection hidden="1"/>
    </xf>
    <xf numFmtId="0" fontId="19" fillId="0" borderId="20" xfId="0" applyFont="1" applyFill="1" applyBorder="1" applyAlignment="1" applyProtection="1">
      <alignment horizontal="center"/>
      <protection hidden="1"/>
    </xf>
    <xf numFmtId="0" fontId="13" fillId="0" borderId="20" xfId="0" applyFont="1" applyFill="1" applyBorder="1" applyAlignment="1" applyProtection="1">
      <alignment horizontal="center"/>
      <protection hidden="1"/>
    </xf>
    <xf numFmtId="0" fontId="20" fillId="0" borderId="20" xfId="0" applyFont="1" applyFill="1" applyBorder="1" applyAlignment="1" applyProtection="1">
      <alignment horizontal="center"/>
      <protection hidden="1"/>
    </xf>
    <xf numFmtId="0" fontId="1" fillId="0" borderId="11" xfId="0" applyFont="1" applyFill="1" applyBorder="1" applyAlignment="1" applyProtection="1">
      <alignment horizontal="center"/>
      <protection hidden="1"/>
    </xf>
    <xf numFmtId="0" fontId="1" fillId="0" borderId="18" xfId="0" applyFont="1" applyFill="1" applyBorder="1" applyAlignment="1" applyProtection="1">
      <alignment horizontal="center"/>
      <protection hidden="1"/>
    </xf>
    <xf numFmtId="0" fontId="1" fillId="0" borderId="32" xfId="0" applyFont="1" applyFill="1" applyBorder="1" applyAlignment="1" applyProtection="1">
      <alignment horizontal="center"/>
      <protection hidden="1"/>
    </xf>
    <xf numFmtId="0" fontId="1" fillId="0" borderId="26" xfId="0" applyFont="1" applyFill="1" applyBorder="1" applyAlignment="1" applyProtection="1">
      <alignment horizontal="center"/>
      <protection hidden="1"/>
    </xf>
    <xf numFmtId="0" fontId="9" fillId="0" borderId="23" xfId="0" applyFont="1" applyFill="1" applyBorder="1" applyAlignment="1" applyProtection="1">
      <alignment horizontal="center"/>
      <protection hidden="1"/>
    </xf>
    <xf numFmtId="0" fontId="1" fillId="0" borderId="23" xfId="0" applyFont="1" applyFill="1" applyBorder="1" applyAlignment="1" applyProtection="1">
      <alignment horizontal="center"/>
      <protection hidden="1"/>
    </xf>
    <xf numFmtId="0" fontId="8" fillId="0" borderId="23" xfId="0" applyFont="1" applyFill="1" applyBorder="1" applyAlignment="1" applyProtection="1">
      <alignment horizontal="center"/>
      <protection hidden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31"/>
  <sheetViews>
    <sheetView tabSelected="1" view="pageBreakPreview" zoomScaleNormal="100" zoomScaleSheetLayoutView="100" workbookViewId="0">
      <selection activeCell="D6" sqref="D6"/>
    </sheetView>
  </sheetViews>
  <sheetFormatPr defaultColWidth="9.875" defaultRowHeight="23.25" x14ac:dyDescent="0.5"/>
  <cols>
    <col min="1" max="1" width="4.125" style="1" customWidth="1"/>
    <col min="2" max="2" width="41.375" style="1" customWidth="1"/>
    <col min="3" max="3" width="4.875" style="35" customWidth="1"/>
    <col min="4" max="4" width="5.625" style="1" customWidth="1"/>
    <col min="5" max="5" width="6.875" style="1" customWidth="1"/>
    <col min="6" max="6" width="30.25" style="1" customWidth="1"/>
    <col min="7" max="7" width="34.125" style="1" customWidth="1"/>
    <col min="8" max="8" width="8.75" style="1" customWidth="1"/>
    <col min="9" max="9" width="9.875" style="1" hidden="1" customWidth="1"/>
    <col min="10" max="16384" width="9.875" style="1"/>
  </cols>
  <sheetData>
    <row r="1" spans="1:10" x14ac:dyDescent="0.5">
      <c r="B1" s="41" t="s">
        <v>0</v>
      </c>
      <c r="C1" s="40"/>
    </row>
    <row r="2" spans="1:10" x14ac:dyDescent="0.5">
      <c r="B2" s="189" t="s">
        <v>63</v>
      </c>
      <c r="C2" s="40"/>
    </row>
    <row r="3" spans="1:10" x14ac:dyDescent="0.5">
      <c r="A3" s="50"/>
      <c r="B3" s="190" t="s">
        <v>62</v>
      </c>
      <c r="C3" s="181"/>
      <c r="D3" s="50"/>
      <c r="E3" s="50"/>
      <c r="F3" s="50"/>
    </row>
    <row r="4" spans="1:10" x14ac:dyDescent="0.5">
      <c r="A4" s="50"/>
      <c r="B4" s="51"/>
      <c r="C4" s="52"/>
      <c r="D4" s="56" t="s">
        <v>38</v>
      </c>
      <c r="E4" s="53"/>
      <c r="F4" s="66" t="s">
        <v>40</v>
      </c>
    </row>
    <row r="5" spans="1:10" ht="79.5" customHeight="1" x14ac:dyDescent="0.5">
      <c r="A5" s="3"/>
      <c r="B5" s="67" t="s">
        <v>1</v>
      </c>
      <c r="C5" s="81" t="s">
        <v>2</v>
      </c>
      <c r="D5" s="180"/>
      <c r="E5" s="63" t="s">
        <v>25</v>
      </c>
      <c r="F5" s="68" t="s">
        <v>42</v>
      </c>
    </row>
    <row r="6" spans="1:10" x14ac:dyDescent="0.5">
      <c r="A6" s="77"/>
      <c r="B6" s="89" t="s">
        <v>3</v>
      </c>
      <c r="C6" s="82">
        <v>10</v>
      </c>
      <c r="D6" s="59"/>
      <c r="E6" s="211">
        <f>D6*C6/5</f>
        <v>0</v>
      </c>
      <c r="F6" s="69" t="s">
        <v>56</v>
      </c>
    </row>
    <row r="7" spans="1:10" ht="42.75" customHeight="1" x14ac:dyDescent="0.5">
      <c r="A7" s="77"/>
      <c r="B7" s="90" t="s">
        <v>18</v>
      </c>
      <c r="C7" s="83"/>
      <c r="D7" s="10"/>
      <c r="E7" s="211"/>
      <c r="F7" s="71"/>
      <c r="G7" s="54" t="s">
        <v>29</v>
      </c>
    </row>
    <row r="8" spans="1:10" ht="27" customHeight="1" x14ac:dyDescent="0.5">
      <c r="A8" s="201"/>
      <c r="B8" s="91" t="s">
        <v>4</v>
      </c>
      <c r="C8" s="84">
        <v>25</v>
      </c>
      <c r="D8" s="60"/>
      <c r="E8" s="211">
        <f>D8*C8/5</f>
        <v>0</v>
      </c>
      <c r="F8" s="72"/>
      <c r="G8" s="1" t="s">
        <v>43</v>
      </c>
      <c r="J8" s="62"/>
    </row>
    <row r="9" spans="1:10" ht="18.75" customHeight="1" x14ac:dyDescent="0.5">
      <c r="A9" s="201"/>
      <c r="B9" s="92" t="s">
        <v>19</v>
      </c>
      <c r="C9" s="85"/>
      <c r="D9" s="16"/>
      <c r="E9" s="212"/>
      <c r="F9" s="70"/>
      <c r="H9" s="55" t="s">
        <v>41</v>
      </c>
      <c r="I9" s="62"/>
    </row>
    <row r="10" spans="1:10" ht="18.75" customHeight="1" x14ac:dyDescent="0.5">
      <c r="A10" s="201"/>
      <c r="B10" s="92" t="s">
        <v>20</v>
      </c>
      <c r="C10" s="85"/>
      <c r="D10" s="16"/>
      <c r="E10" s="212"/>
      <c r="F10" s="70"/>
      <c r="H10" s="55"/>
    </row>
    <row r="11" spans="1:10" ht="18.75" customHeight="1" x14ac:dyDescent="0.5">
      <c r="A11" s="201"/>
      <c r="B11" s="92" t="s">
        <v>21</v>
      </c>
      <c r="C11" s="85"/>
      <c r="D11" s="16"/>
      <c r="E11" s="212"/>
      <c r="F11" s="70"/>
      <c r="H11" s="55"/>
    </row>
    <row r="12" spans="1:10" ht="18.75" customHeight="1" x14ac:dyDescent="0.5">
      <c r="A12" s="201"/>
      <c r="B12" s="92" t="s">
        <v>22</v>
      </c>
      <c r="C12" s="85"/>
      <c r="D12" s="16"/>
      <c r="E12" s="212"/>
      <c r="F12" s="64"/>
      <c r="H12" s="55"/>
    </row>
    <row r="13" spans="1:10" ht="18.75" customHeight="1" thickBot="1" x14ac:dyDescent="0.55000000000000004">
      <c r="A13" s="201"/>
      <c r="B13" s="93" t="s">
        <v>23</v>
      </c>
      <c r="C13" s="86"/>
      <c r="D13" s="43"/>
      <c r="E13" s="213"/>
      <c r="F13" s="4"/>
      <c r="H13" s="55"/>
    </row>
    <row r="14" spans="1:10" x14ac:dyDescent="0.5">
      <c r="A14" s="201"/>
      <c r="B14" s="94" t="s">
        <v>27</v>
      </c>
      <c r="C14" s="87">
        <v>15</v>
      </c>
      <c r="D14" s="61"/>
      <c r="E14" s="211">
        <f>D14*C14/5</f>
        <v>0</v>
      </c>
      <c r="F14" s="64"/>
    </row>
    <row r="15" spans="1:10" ht="141" customHeight="1" x14ac:dyDescent="0.5">
      <c r="A15" s="78"/>
      <c r="B15" s="90" t="s">
        <v>24</v>
      </c>
      <c r="C15" s="87"/>
      <c r="D15" s="28"/>
      <c r="E15" s="214"/>
      <c r="F15" s="73"/>
    </row>
    <row r="16" spans="1:10" ht="22.5" customHeight="1" x14ac:dyDescent="0.5">
      <c r="A16" s="79"/>
      <c r="B16" s="95" t="s">
        <v>28</v>
      </c>
      <c r="C16" s="88">
        <v>50</v>
      </c>
      <c r="D16" s="21"/>
      <c r="E16" s="215">
        <f>SUM(E6:E14)</f>
        <v>0</v>
      </c>
      <c r="F16" s="74"/>
    </row>
    <row r="17" spans="1:6" ht="46.5" hidden="1" x14ac:dyDescent="0.5">
      <c r="A17" s="201" t="s">
        <v>5</v>
      </c>
      <c r="B17" s="96" t="s">
        <v>6</v>
      </c>
      <c r="C17" s="83">
        <v>5</v>
      </c>
      <c r="D17" s="59"/>
      <c r="E17" s="211">
        <f t="shared" ref="E17:E21" si="0">D17*C17/5</f>
        <v>0</v>
      </c>
      <c r="F17" s="104"/>
    </row>
    <row r="18" spans="1:6" ht="46.5" hidden="1" x14ac:dyDescent="0.5">
      <c r="A18" s="201"/>
      <c r="B18" s="97" t="s">
        <v>7</v>
      </c>
      <c r="C18" s="84">
        <v>5</v>
      </c>
      <c r="D18" s="59"/>
      <c r="E18" s="211">
        <f t="shared" si="0"/>
        <v>0</v>
      </c>
      <c r="F18" s="104"/>
    </row>
    <row r="19" spans="1:6" hidden="1" x14ac:dyDescent="0.5">
      <c r="A19" s="201"/>
      <c r="B19" s="98" t="s">
        <v>8</v>
      </c>
      <c r="C19" s="84">
        <v>5</v>
      </c>
      <c r="D19" s="59"/>
      <c r="E19" s="211">
        <f t="shared" si="0"/>
        <v>0</v>
      </c>
      <c r="F19" s="64"/>
    </row>
    <row r="20" spans="1:6" hidden="1" x14ac:dyDescent="0.5">
      <c r="A20" s="201"/>
      <c r="B20" s="98" t="s">
        <v>9</v>
      </c>
      <c r="C20" s="84">
        <v>5</v>
      </c>
      <c r="D20" s="59"/>
      <c r="E20" s="211">
        <f t="shared" si="0"/>
        <v>0</v>
      </c>
      <c r="F20" s="64"/>
    </row>
    <row r="21" spans="1:6" hidden="1" x14ac:dyDescent="0.5">
      <c r="A21" s="201"/>
      <c r="B21" s="99" t="s">
        <v>10</v>
      </c>
      <c r="C21" s="85">
        <v>5</v>
      </c>
      <c r="D21" s="61"/>
      <c r="E21" s="211">
        <f t="shared" si="0"/>
        <v>0</v>
      </c>
      <c r="F21" s="64"/>
    </row>
    <row r="22" spans="1:6" ht="21.75" hidden="1" customHeight="1" x14ac:dyDescent="0.5">
      <c r="A22" s="80"/>
      <c r="B22" s="95" t="s">
        <v>26</v>
      </c>
      <c r="C22" s="88">
        <v>25</v>
      </c>
      <c r="D22" s="21"/>
      <c r="E22" s="216">
        <f t="shared" ref="E22" si="1">SUM(E17:E21)</f>
        <v>0</v>
      </c>
      <c r="F22" s="74"/>
    </row>
    <row r="23" spans="1:6" ht="23.25" customHeight="1" x14ac:dyDescent="0.5">
      <c r="A23" s="202" t="s">
        <v>11</v>
      </c>
      <c r="B23" s="100" t="s">
        <v>12</v>
      </c>
      <c r="C23" s="83">
        <v>10</v>
      </c>
      <c r="D23" s="59"/>
      <c r="E23" s="211">
        <f t="shared" ref="E23:E26" si="2">D23*C23/5</f>
        <v>0</v>
      </c>
      <c r="F23" s="75"/>
    </row>
    <row r="24" spans="1:6" ht="46.5" x14ac:dyDescent="0.5">
      <c r="A24" s="202"/>
      <c r="B24" s="101" t="s">
        <v>13</v>
      </c>
      <c r="C24" s="84">
        <v>5</v>
      </c>
      <c r="D24" s="59"/>
      <c r="E24" s="211">
        <f t="shared" si="2"/>
        <v>0</v>
      </c>
      <c r="F24" s="76" t="s">
        <v>37</v>
      </c>
    </row>
    <row r="25" spans="1:6" ht="46.5" x14ac:dyDescent="0.5">
      <c r="A25" s="202"/>
      <c r="B25" s="101" t="s">
        <v>14</v>
      </c>
      <c r="C25" s="84">
        <v>5</v>
      </c>
      <c r="D25" s="59"/>
      <c r="E25" s="211">
        <f t="shared" si="2"/>
        <v>0</v>
      </c>
      <c r="F25" s="64"/>
    </row>
    <row r="26" spans="1:6" x14ac:dyDescent="0.5">
      <c r="A26" s="202"/>
      <c r="B26" s="102" t="s">
        <v>15</v>
      </c>
      <c r="C26" s="85">
        <v>5</v>
      </c>
      <c r="D26" s="61"/>
      <c r="E26" s="211">
        <f t="shared" si="2"/>
        <v>0</v>
      </c>
      <c r="F26" s="4"/>
    </row>
    <row r="27" spans="1:6" ht="22.5" customHeight="1" x14ac:dyDescent="0.5">
      <c r="A27" s="79"/>
      <c r="B27" s="95" t="s">
        <v>16</v>
      </c>
      <c r="C27" s="88">
        <v>25</v>
      </c>
      <c r="D27" s="21"/>
      <c r="E27" s="216">
        <f>SUM(E23:E26)</f>
        <v>0</v>
      </c>
      <c r="F27" s="103"/>
    </row>
    <row r="28" spans="1:6" x14ac:dyDescent="0.5">
      <c r="A28" s="2"/>
      <c r="B28" s="105" t="s">
        <v>17</v>
      </c>
      <c r="C28" s="46">
        <v>75</v>
      </c>
      <c r="D28" s="47"/>
      <c r="E28" s="217">
        <f>E16+E27</f>
        <v>0</v>
      </c>
      <c r="F28" s="65"/>
    </row>
    <row r="30" spans="1:6" x14ac:dyDescent="0.5">
      <c r="B30" s="175" t="s">
        <v>49</v>
      </c>
      <c r="E30" s="183">
        <f>E28*100/(75-C31)</f>
        <v>0</v>
      </c>
    </row>
    <row r="31" spans="1:6" x14ac:dyDescent="0.5">
      <c r="B31" s="175" t="s">
        <v>50</v>
      </c>
      <c r="C31" s="182"/>
      <c r="D31" s="185"/>
      <c r="E31" s="185" t="s">
        <v>51</v>
      </c>
    </row>
  </sheetData>
  <sheetProtection algorithmName="SHA-512" hashValue="UvyRRD6tI4fB9TBM5y7iLzlvs3stRq359kXaeqrQHT15ptDA7womxa6XL0vPQA3PeWQ/3gFJX81TsmeNy3kzlw==" saltValue="NgV6II1r3P8mlRmEv97xIQ==" spinCount="100000" sheet="1" objects="1" scenarios="1"/>
  <mergeCells count="3">
    <mergeCell ref="A8:A14"/>
    <mergeCell ref="A17:A21"/>
    <mergeCell ref="A23:A26"/>
  </mergeCells>
  <pageMargins left="0.2" right="0.2" top="0" bottom="0" header="0.3" footer="0.3"/>
  <pageSetup paperSize="9" scale="84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1"/>
  <sheetViews>
    <sheetView view="pageBreakPreview" zoomScale="90" zoomScaleNormal="100" zoomScaleSheetLayoutView="90" workbookViewId="0">
      <selection activeCell="D6" sqref="D6"/>
    </sheetView>
  </sheetViews>
  <sheetFormatPr defaultColWidth="9.875" defaultRowHeight="23.25" x14ac:dyDescent="0.5"/>
  <cols>
    <col min="1" max="1" width="6.625" style="1" customWidth="1"/>
    <col min="2" max="2" width="41.375" style="1" customWidth="1"/>
    <col min="3" max="3" width="7" style="57" customWidth="1"/>
    <col min="4" max="4" width="7" style="1" customWidth="1"/>
    <col min="5" max="6" width="6.875" style="1" customWidth="1"/>
    <col min="7" max="7" width="6.25" style="1" customWidth="1"/>
    <col min="8" max="8" width="6.875" style="1" customWidth="1"/>
    <col min="9" max="9" width="6.25" style="1" customWidth="1"/>
    <col min="10" max="11" width="9.875" style="1" customWidth="1"/>
    <col min="12" max="16384" width="9.875" style="1"/>
  </cols>
  <sheetData>
    <row r="1" spans="1:13" x14ac:dyDescent="0.5">
      <c r="B1" s="41" t="s">
        <v>0</v>
      </c>
      <c r="C1" s="40"/>
    </row>
    <row r="2" spans="1:13" x14ac:dyDescent="0.5">
      <c r="B2" s="189" t="s">
        <v>63</v>
      </c>
      <c r="C2" s="40"/>
    </row>
    <row r="3" spans="1:13" x14ac:dyDescent="0.5">
      <c r="A3" s="50"/>
      <c r="B3" s="190" t="s">
        <v>62</v>
      </c>
      <c r="C3" s="181"/>
    </row>
    <row r="4" spans="1:13" x14ac:dyDescent="0.5">
      <c r="A4" s="50"/>
      <c r="B4" s="51"/>
      <c r="C4" s="52"/>
      <c r="D4" s="198" t="s">
        <v>38</v>
      </c>
      <c r="E4" s="199"/>
      <c r="F4" s="198" t="s">
        <v>38</v>
      </c>
      <c r="G4" s="199"/>
      <c r="H4" s="198" t="s">
        <v>38</v>
      </c>
      <c r="I4" s="199"/>
    </row>
    <row r="5" spans="1:13" ht="95.25" customHeight="1" x14ac:dyDescent="0.5">
      <c r="A5" s="3"/>
      <c r="B5" s="4" t="s">
        <v>1</v>
      </c>
      <c r="C5" s="5" t="s">
        <v>2</v>
      </c>
      <c r="D5" s="180"/>
      <c r="E5" s="6" t="s">
        <v>25</v>
      </c>
      <c r="F5" s="180"/>
      <c r="G5" s="6" t="s">
        <v>25</v>
      </c>
      <c r="H5" s="180"/>
      <c r="I5" s="6" t="s">
        <v>25</v>
      </c>
    </row>
    <row r="6" spans="1:13" x14ac:dyDescent="0.5">
      <c r="A6" s="7"/>
      <c r="B6" s="8" t="s">
        <v>3</v>
      </c>
      <c r="C6" s="9">
        <v>10</v>
      </c>
      <c r="D6" s="191"/>
      <c r="E6" s="225">
        <f>D6*$C$6/5</f>
        <v>0</v>
      </c>
      <c r="F6" s="191"/>
      <c r="G6" s="225">
        <f>F6*$C$6/5</f>
        <v>0</v>
      </c>
      <c r="H6" s="191"/>
      <c r="I6" s="225">
        <f>H6*$C$6/5</f>
        <v>0</v>
      </c>
    </row>
    <row r="7" spans="1:13" ht="42.75" customHeight="1" x14ac:dyDescent="0.5">
      <c r="A7" s="7"/>
      <c r="B7" s="39" t="s">
        <v>18</v>
      </c>
      <c r="C7" s="24"/>
      <c r="D7" s="192"/>
      <c r="E7" s="225"/>
      <c r="F7" s="10"/>
      <c r="G7" s="225"/>
      <c r="H7" s="10"/>
      <c r="I7" s="225"/>
      <c r="J7" s="54" t="s">
        <v>29</v>
      </c>
    </row>
    <row r="8" spans="1:13" ht="27" customHeight="1" x14ac:dyDescent="0.5">
      <c r="A8" s="203"/>
      <c r="B8" s="12" t="s">
        <v>4</v>
      </c>
      <c r="C8" s="13">
        <v>25</v>
      </c>
      <c r="D8" s="193"/>
      <c r="E8" s="225">
        <f>D8*$C$8/5</f>
        <v>0</v>
      </c>
      <c r="F8" s="193"/>
      <c r="G8" s="225">
        <f>F8*$C$8/5</f>
        <v>0</v>
      </c>
      <c r="H8" s="193"/>
      <c r="I8" s="225">
        <f>H8*$C$8/5</f>
        <v>0</v>
      </c>
      <c r="J8" s="1" t="s">
        <v>30</v>
      </c>
    </row>
    <row r="9" spans="1:13" ht="18.75" customHeight="1" x14ac:dyDescent="0.5">
      <c r="A9" s="203"/>
      <c r="B9" s="37" t="s">
        <v>19</v>
      </c>
      <c r="C9" s="15"/>
      <c r="D9" s="194"/>
      <c r="E9" s="226"/>
      <c r="F9" s="16"/>
      <c r="G9" s="226"/>
      <c r="H9" s="16"/>
      <c r="I9" s="226"/>
      <c r="J9" s="1">
        <v>1</v>
      </c>
      <c r="K9" s="55" t="s">
        <v>31</v>
      </c>
      <c r="L9" s="1" t="s">
        <v>32</v>
      </c>
      <c r="M9" s="62"/>
    </row>
    <row r="10" spans="1:13" ht="18.75" customHeight="1" x14ac:dyDescent="0.5">
      <c r="A10" s="203"/>
      <c r="B10" s="37" t="s">
        <v>20</v>
      </c>
      <c r="C10" s="15"/>
      <c r="D10" s="194"/>
      <c r="E10" s="226"/>
      <c r="F10" s="16"/>
      <c r="G10" s="226"/>
      <c r="H10" s="16"/>
      <c r="I10" s="226"/>
      <c r="J10" s="1">
        <v>2</v>
      </c>
      <c r="K10" s="55" t="s">
        <v>31</v>
      </c>
      <c r="L10" s="1" t="s">
        <v>33</v>
      </c>
    </row>
    <row r="11" spans="1:13" ht="18.75" customHeight="1" x14ac:dyDescent="0.5">
      <c r="A11" s="203"/>
      <c r="B11" s="37" t="s">
        <v>21</v>
      </c>
      <c r="C11" s="15"/>
      <c r="D11" s="194"/>
      <c r="E11" s="226"/>
      <c r="F11" s="16"/>
      <c r="G11" s="226"/>
      <c r="H11" s="16"/>
      <c r="I11" s="226"/>
      <c r="J11" s="1">
        <v>3</v>
      </c>
      <c r="K11" s="55" t="s">
        <v>31</v>
      </c>
      <c r="L11" s="1" t="s">
        <v>34</v>
      </c>
    </row>
    <row r="12" spans="1:13" ht="18.75" customHeight="1" x14ac:dyDescent="0.5">
      <c r="A12" s="203"/>
      <c r="B12" s="37" t="s">
        <v>22</v>
      </c>
      <c r="C12" s="15"/>
      <c r="D12" s="194"/>
      <c r="E12" s="226"/>
      <c r="F12" s="16"/>
      <c r="G12" s="226"/>
      <c r="H12" s="16"/>
      <c r="I12" s="226"/>
      <c r="J12" s="1">
        <v>4</v>
      </c>
      <c r="K12" s="55" t="s">
        <v>31</v>
      </c>
      <c r="L12" s="1" t="s">
        <v>35</v>
      </c>
    </row>
    <row r="13" spans="1:13" ht="18.75" customHeight="1" thickBot="1" x14ac:dyDescent="0.55000000000000004">
      <c r="A13" s="203"/>
      <c r="B13" s="38" t="s">
        <v>23</v>
      </c>
      <c r="C13" s="42"/>
      <c r="D13" s="195"/>
      <c r="E13" s="227"/>
      <c r="F13" s="43"/>
      <c r="G13" s="227"/>
      <c r="H13" s="43"/>
      <c r="I13" s="227"/>
      <c r="J13" s="1">
        <v>5</v>
      </c>
      <c r="K13" s="55" t="s">
        <v>31</v>
      </c>
      <c r="L13" s="1" t="s">
        <v>36</v>
      </c>
    </row>
    <row r="14" spans="1:13" x14ac:dyDescent="0.5">
      <c r="A14" s="203"/>
      <c r="B14" s="14" t="s">
        <v>27</v>
      </c>
      <c r="C14" s="36">
        <v>15</v>
      </c>
      <c r="D14" s="196"/>
      <c r="E14" s="225">
        <f>D14*$C$14/5</f>
        <v>0</v>
      </c>
      <c r="F14" s="196"/>
      <c r="G14" s="225">
        <f>F14*$C$14/5</f>
        <v>0</v>
      </c>
      <c r="H14" s="196"/>
      <c r="I14" s="225">
        <f>H14*$C$14/5</f>
        <v>0</v>
      </c>
    </row>
    <row r="15" spans="1:13" ht="141" customHeight="1" x14ac:dyDescent="0.5">
      <c r="A15" s="58"/>
      <c r="B15" s="39" t="s">
        <v>24</v>
      </c>
      <c r="C15" s="36"/>
      <c r="D15" s="197"/>
      <c r="E15" s="228"/>
      <c r="F15" s="28"/>
      <c r="G15" s="228"/>
      <c r="H15" s="28"/>
      <c r="I15" s="228"/>
    </row>
    <row r="16" spans="1:13" x14ac:dyDescent="0.5">
      <c r="A16" s="18"/>
      <c r="B16" s="19" t="s">
        <v>28</v>
      </c>
      <c r="C16" s="20">
        <v>50</v>
      </c>
      <c r="D16" s="21"/>
      <c r="E16" s="229">
        <f>SUM(E6:E14)</f>
        <v>0</v>
      </c>
      <c r="F16" s="21"/>
      <c r="G16" s="229">
        <f>SUM(G6:G14)</f>
        <v>0</v>
      </c>
      <c r="H16" s="21"/>
      <c r="I16" s="229">
        <f>SUM(I6:I14)</f>
        <v>0</v>
      </c>
    </row>
    <row r="17" spans="1:10" ht="46.5" hidden="1" x14ac:dyDescent="0.5">
      <c r="A17" s="203" t="s">
        <v>5</v>
      </c>
      <c r="B17" s="23" t="s">
        <v>6</v>
      </c>
      <c r="C17" s="24">
        <v>5</v>
      </c>
      <c r="D17" s="59">
        <v>5</v>
      </c>
      <c r="E17" s="225">
        <f>D17*$C$17/5</f>
        <v>5</v>
      </c>
      <c r="F17" s="59">
        <v>5</v>
      </c>
      <c r="G17" s="225">
        <f>F17*$C$17/5</f>
        <v>5</v>
      </c>
      <c r="H17" s="59">
        <v>5</v>
      </c>
      <c r="I17" s="225">
        <f>H17*$C$17/5</f>
        <v>5</v>
      </c>
    </row>
    <row r="18" spans="1:10" ht="46.5" hidden="1" x14ac:dyDescent="0.5">
      <c r="A18" s="203"/>
      <c r="B18" s="25" t="s">
        <v>7</v>
      </c>
      <c r="C18" s="13">
        <v>5</v>
      </c>
      <c r="D18" s="59">
        <v>5</v>
      </c>
      <c r="E18" s="225">
        <f>D18*$C$18/5</f>
        <v>5</v>
      </c>
      <c r="F18" s="59">
        <v>5</v>
      </c>
      <c r="G18" s="225">
        <f>F18*$C$18/5</f>
        <v>5</v>
      </c>
      <c r="H18" s="59">
        <v>5</v>
      </c>
      <c r="I18" s="225">
        <f>H18*$C$18/5</f>
        <v>5</v>
      </c>
    </row>
    <row r="19" spans="1:10" hidden="1" x14ac:dyDescent="0.5">
      <c r="A19" s="203"/>
      <c r="B19" s="26" t="s">
        <v>8</v>
      </c>
      <c r="C19" s="13">
        <v>5</v>
      </c>
      <c r="D19" s="59">
        <v>5</v>
      </c>
      <c r="E19" s="225">
        <f>D19*$C$19/5</f>
        <v>5</v>
      </c>
      <c r="F19" s="59">
        <v>5</v>
      </c>
      <c r="G19" s="225">
        <f>F19*$C$19/5</f>
        <v>5</v>
      </c>
      <c r="H19" s="59">
        <v>5</v>
      </c>
      <c r="I19" s="225">
        <f>H19*$C$19/5</f>
        <v>5</v>
      </c>
    </row>
    <row r="20" spans="1:10" hidden="1" x14ac:dyDescent="0.5">
      <c r="A20" s="203"/>
      <c r="B20" s="26" t="s">
        <v>9</v>
      </c>
      <c r="C20" s="13">
        <v>5</v>
      </c>
      <c r="D20" s="59">
        <v>5</v>
      </c>
      <c r="E20" s="225">
        <f>D20*$C$20/5</f>
        <v>5</v>
      </c>
      <c r="F20" s="59">
        <v>5</v>
      </c>
      <c r="G20" s="225">
        <f>F20*$C$20/5</f>
        <v>5</v>
      </c>
      <c r="H20" s="59">
        <v>5</v>
      </c>
      <c r="I20" s="225">
        <f>H20*$C$20/5</f>
        <v>5</v>
      </c>
    </row>
    <row r="21" spans="1:10" hidden="1" x14ac:dyDescent="0.5">
      <c r="A21" s="203"/>
      <c r="B21" s="27" t="s">
        <v>10</v>
      </c>
      <c r="C21" s="15">
        <v>5</v>
      </c>
      <c r="D21" s="61">
        <v>5</v>
      </c>
      <c r="E21" s="225">
        <f>D21*$C$21/5</f>
        <v>5</v>
      </c>
      <c r="F21" s="61">
        <v>5</v>
      </c>
      <c r="G21" s="225">
        <f>F21*$C$21/5</f>
        <v>5</v>
      </c>
      <c r="H21" s="61">
        <v>5</v>
      </c>
      <c r="I21" s="225">
        <f>H21*$C$21/5</f>
        <v>5</v>
      </c>
    </row>
    <row r="22" spans="1:10" hidden="1" x14ac:dyDescent="0.5">
      <c r="A22" s="30"/>
      <c r="B22" s="31" t="s">
        <v>26</v>
      </c>
      <c r="C22" s="20">
        <v>25</v>
      </c>
      <c r="D22" s="21"/>
      <c r="E22" s="230">
        <f t="shared" ref="E22" si="0">SUM(E17:E21)</f>
        <v>25</v>
      </c>
      <c r="F22" s="21"/>
      <c r="G22" s="230">
        <f t="shared" ref="G22:I22" si="1">SUM(G17:G21)</f>
        <v>25</v>
      </c>
      <c r="H22" s="21"/>
      <c r="I22" s="230">
        <f t="shared" si="1"/>
        <v>25</v>
      </c>
    </row>
    <row r="23" spans="1:10" hidden="1" x14ac:dyDescent="0.5">
      <c r="A23" s="204" t="s">
        <v>11</v>
      </c>
      <c r="B23" s="32" t="s">
        <v>12</v>
      </c>
      <c r="C23" s="24">
        <v>10</v>
      </c>
      <c r="D23" s="59"/>
      <c r="E23" s="225">
        <f>D23*$C$23/5</f>
        <v>0</v>
      </c>
      <c r="F23" s="59"/>
      <c r="G23" s="225">
        <f>F23*$C$23/5</f>
        <v>0</v>
      </c>
      <c r="H23" s="59"/>
      <c r="I23" s="225">
        <f>H23*$C$23/5</f>
        <v>0</v>
      </c>
      <c r="J23" s="1" t="s">
        <v>37</v>
      </c>
    </row>
    <row r="24" spans="1:10" ht="42.75" hidden="1" customHeight="1" x14ac:dyDescent="0.5">
      <c r="A24" s="204"/>
      <c r="B24" s="33" t="s">
        <v>13</v>
      </c>
      <c r="C24" s="13">
        <v>5</v>
      </c>
      <c r="D24" s="59"/>
      <c r="E24" s="225">
        <f>D24*$C$24/5</f>
        <v>0</v>
      </c>
      <c r="F24" s="59"/>
      <c r="G24" s="225">
        <f>F24*$C$24/5</f>
        <v>0</v>
      </c>
      <c r="H24" s="59"/>
      <c r="I24" s="225">
        <f>H24*$C$24/5</f>
        <v>0</v>
      </c>
    </row>
    <row r="25" spans="1:10" ht="44.25" hidden="1" customHeight="1" x14ac:dyDescent="0.5">
      <c r="A25" s="204"/>
      <c r="B25" s="33" t="s">
        <v>14</v>
      </c>
      <c r="C25" s="13">
        <v>5</v>
      </c>
      <c r="D25" s="59"/>
      <c r="E25" s="225">
        <f>D25*$C$25/5</f>
        <v>0</v>
      </c>
      <c r="F25" s="59"/>
      <c r="G25" s="225">
        <f>F25*$C$25/5</f>
        <v>0</v>
      </c>
      <c r="H25" s="59"/>
      <c r="I25" s="225">
        <f>H25*$C$25/5</f>
        <v>0</v>
      </c>
    </row>
    <row r="26" spans="1:10" hidden="1" x14ac:dyDescent="0.5">
      <c r="A26" s="204"/>
      <c r="B26" s="34" t="s">
        <v>15</v>
      </c>
      <c r="C26" s="15">
        <v>5</v>
      </c>
      <c r="D26" s="61"/>
      <c r="E26" s="225">
        <f>D26*$C$26/5</f>
        <v>0</v>
      </c>
      <c r="F26" s="61"/>
      <c r="G26" s="225">
        <f>F26*$C$26/5</f>
        <v>0</v>
      </c>
      <c r="H26" s="61"/>
      <c r="I26" s="225">
        <f>H26*$C$26/5</f>
        <v>0</v>
      </c>
    </row>
    <row r="27" spans="1:10" hidden="1" x14ac:dyDescent="0.5">
      <c r="A27" s="18"/>
      <c r="B27" s="19" t="s">
        <v>16</v>
      </c>
      <c r="C27" s="20">
        <v>25</v>
      </c>
      <c r="D27" s="21"/>
      <c r="E27" s="230">
        <f>SUM(E23:E26)</f>
        <v>0</v>
      </c>
      <c r="F27" s="21"/>
      <c r="G27" s="230">
        <f>SUM(G23:G26)</f>
        <v>0</v>
      </c>
      <c r="H27" s="21"/>
      <c r="I27" s="230">
        <f>SUM(I23:I26)</f>
        <v>0</v>
      </c>
    </row>
    <row r="28" spans="1:10" x14ac:dyDescent="0.5">
      <c r="A28" s="2"/>
      <c r="B28" s="45" t="s">
        <v>17</v>
      </c>
      <c r="C28" s="46">
        <v>50</v>
      </c>
      <c r="D28" s="47"/>
      <c r="E28" s="231">
        <f>E16</f>
        <v>0</v>
      </c>
      <c r="F28" s="47"/>
      <c r="G28" s="231">
        <f>G16</f>
        <v>0</v>
      </c>
      <c r="H28" s="47"/>
      <c r="I28" s="231">
        <f>I16</f>
        <v>0</v>
      </c>
    </row>
    <row r="30" spans="1:10" x14ac:dyDescent="0.5">
      <c r="B30" s="175" t="s">
        <v>49</v>
      </c>
      <c r="E30" s="178">
        <f>E28*100/(50-D31)</f>
        <v>0</v>
      </c>
      <c r="G30" s="178">
        <f>G28*100/(50-F31)</f>
        <v>0</v>
      </c>
      <c r="I30" s="178">
        <f>I28*100/(50-H31)</f>
        <v>0</v>
      </c>
    </row>
    <row r="31" spans="1:10" x14ac:dyDescent="0.5">
      <c r="B31" s="175" t="s">
        <v>50</v>
      </c>
      <c r="D31" s="182"/>
      <c r="F31" s="182"/>
      <c r="H31" s="182"/>
    </row>
  </sheetData>
  <sheetProtection algorithmName="SHA-512" hashValue="vQIBYy1ZJq3auS+3FsTndBk72wvVb32sFL4U+ckIopXWOw+YJcB8bQtmBTa9Fj3skO0pHMI25n5V7FS2xOtFQQ==" saltValue="XBA6Ayy+4KN8SkeM5b8FoQ==" spinCount="100000" sheet="1" objects="1" scenarios="1"/>
  <mergeCells count="3">
    <mergeCell ref="A8:A14"/>
    <mergeCell ref="A17:A21"/>
    <mergeCell ref="A23:A26"/>
  </mergeCells>
  <pageMargins left="0.2" right="0.2" top="0" bottom="0" header="0.3" footer="0.3"/>
  <pageSetup paperSize="9" scale="94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31"/>
  <sheetViews>
    <sheetView zoomScaleNormal="100" workbookViewId="0">
      <selection activeCell="D6" sqref="D6"/>
    </sheetView>
  </sheetViews>
  <sheetFormatPr defaultColWidth="9.875" defaultRowHeight="21" x14ac:dyDescent="0.45"/>
  <cols>
    <col min="1" max="1" width="4.125" style="109" customWidth="1"/>
    <col min="2" max="2" width="41.375" style="109" customWidth="1"/>
    <col min="3" max="3" width="4.875" style="170" customWidth="1"/>
    <col min="4" max="4" width="5.625" style="109" customWidth="1"/>
    <col min="5" max="5" width="6.875" style="109" customWidth="1"/>
    <col min="6" max="6" width="30.25" style="109" customWidth="1"/>
    <col min="7" max="7" width="34.125" style="109" customWidth="1"/>
    <col min="8" max="8" width="8.75" style="109" customWidth="1"/>
    <col min="9" max="9" width="9.875" style="109" hidden="1" customWidth="1"/>
    <col min="10" max="16384" width="9.875" style="109"/>
  </cols>
  <sheetData>
    <row r="1" spans="1:10" ht="23.25" x14ac:dyDescent="0.45">
      <c r="B1" s="41" t="s">
        <v>0</v>
      </c>
      <c r="C1" s="110"/>
    </row>
    <row r="2" spans="1:10" s="1" customFormat="1" ht="23.25" x14ac:dyDescent="0.5">
      <c r="B2" s="189" t="s">
        <v>63</v>
      </c>
      <c r="C2" s="40"/>
    </row>
    <row r="3" spans="1:10" s="1" customFormat="1" ht="23.25" x14ac:dyDescent="0.5">
      <c r="A3" s="50"/>
      <c r="B3" s="190" t="s">
        <v>62</v>
      </c>
      <c r="C3" s="181"/>
      <c r="D3" s="50"/>
      <c r="E3" s="50"/>
      <c r="F3" s="50"/>
    </row>
    <row r="4" spans="1:10" x14ac:dyDescent="0.45">
      <c r="A4" s="111"/>
      <c r="B4" s="112"/>
      <c r="C4" s="113"/>
      <c r="D4" s="114" t="s">
        <v>38</v>
      </c>
      <c r="E4" s="115"/>
      <c r="F4" s="116" t="s">
        <v>40</v>
      </c>
    </row>
    <row r="5" spans="1:10" ht="86.25" customHeight="1" x14ac:dyDescent="0.45">
      <c r="A5" s="117"/>
      <c r="B5" s="118" t="s">
        <v>1</v>
      </c>
      <c r="C5" s="119" t="s">
        <v>2</v>
      </c>
      <c r="D5" s="120" t="s">
        <v>39</v>
      </c>
      <c r="E5" s="121" t="s">
        <v>25</v>
      </c>
      <c r="F5" s="122" t="s">
        <v>42</v>
      </c>
    </row>
    <row r="6" spans="1:10" x14ac:dyDescent="0.45">
      <c r="A6" s="123"/>
      <c r="B6" s="124" t="s">
        <v>3</v>
      </c>
      <c r="C6" s="125">
        <v>10</v>
      </c>
      <c r="D6" s="126"/>
      <c r="E6" s="218">
        <f>D6*C6/5</f>
        <v>0</v>
      </c>
      <c r="F6" s="127"/>
    </row>
    <row r="7" spans="1:10" ht="42.75" customHeight="1" x14ac:dyDescent="0.45">
      <c r="A7" s="123"/>
      <c r="B7" s="90" t="s">
        <v>18</v>
      </c>
      <c r="C7" s="128"/>
      <c r="D7" s="129"/>
      <c r="E7" s="218"/>
      <c r="F7" s="71"/>
      <c r="G7" s="130" t="s">
        <v>29</v>
      </c>
    </row>
    <row r="8" spans="1:10" ht="27" customHeight="1" x14ac:dyDescent="0.45">
      <c r="A8" s="205"/>
      <c r="B8" s="131" t="s">
        <v>4</v>
      </c>
      <c r="C8" s="132">
        <v>25</v>
      </c>
      <c r="D8" s="133"/>
      <c r="E8" s="218">
        <f>D8*C8/5</f>
        <v>0</v>
      </c>
      <c r="F8" s="72"/>
      <c r="G8" s="109" t="s">
        <v>43</v>
      </c>
      <c r="J8" s="134"/>
    </row>
    <row r="9" spans="1:10" ht="18.75" customHeight="1" x14ac:dyDescent="0.45">
      <c r="A9" s="205"/>
      <c r="B9" s="92" t="s">
        <v>19</v>
      </c>
      <c r="C9" s="135"/>
      <c r="D9" s="136"/>
      <c r="E9" s="219"/>
      <c r="F9" s="70"/>
      <c r="H9" s="137" t="s">
        <v>41</v>
      </c>
      <c r="I9" s="134"/>
    </row>
    <row r="10" spans="1:10" ht="18.75" customHeight="1" x14ac:dyDescent="0.45">
      <c r="A10" s="205"/>
      <c r="B10" s="92" t="s">
        <v>20</v>
      </c>
      <c r="C10" s="135"/>
      <c r="D10" s="136"/>
      <c r="E10" s="219"/>
      <c r="F10" s="70"/>
      <c r="H10" s="137"/>
    </row>
    <row r="11" spans="1:10" ht="18.75" customHeight="1" x14ac:dyDescent="0.45">
      <c r="A11" s="205"/>
      <c r="B11" s="92" t="s">
        <v>21</v>
      </c>
      <c r="C11" s="135"/>
      <c r="D11" s="136"/>
      <c r="E11" s="219"/>
      <c r="F11" s="70"/>
      <c r="H11" s="137"/>
    </row>
    <row r="12" spans="1:10" ht="18.75" customHeight="1" x14ac:dyDescent="0.45">
      <c r="A12" s="205"/>
      <c r="B12" s="92" t="s">
        <v>22</v>
      </c>
      <c r="C12" s="135"/>
      <c r="D12" s="136"/>
      <c r="E12" s="219"/>
      <c r="F12" s="138"/>
      <c r="H12" s="137"/>
    </row>
    <row r="13" spans="1:10" ht="18.75" customHeight="1" thickBot="1" x14ac:dyDescent="0.5">
      <c r="A13" s="205"/>
      <c r="B13" s="93" t="s">
        <v>23</v>
      </c>
      <c r="C13" s="139"/>
      <c r="D13" s="140"/>
      <c r="E13" s="220"/>
      <c r="F13" s="141"/>
      <c r="H13" s="137"/>
    </row>
    <row r="14" spans="1:10" x14ac:dyDescent="0.45">
      <c r="A14" s="205"/>
      <c r="B14" s="142" t="s">
        <v>27</v>
      </c>
      <c r="C14" s="143">
        <v>15</v>
      </c>
      <c r="D14" s="144"/>
      <c r="E14" s="218">
        <f>D14*C14/5</f>
        <v>0</v>
      </c>
      <c r="F14" s="138"/>
    </row>
    <row r="15" spans="1:10" ht="105.75" customHeight="1" x14ac:dyDescent="0.45">
      <c r="A15" s="145"/>
      <c r="B15" s="90" t="s">
        <v>48</v>
      </c>
      <c r="C15" s="143"/>
      <c r="D15" s="146"/>
      <c r="E15" s="221"/>
      <c r="F15" s="147"/>
    </row>
    <row r="16" spans="1:10" ht="22.5" customHeight="1" x14ac:dyDescent="0.45">
      <c r="A16" s="148"/>
      <c r="B16" s="149" t="s">
        <v>28</v>
      </c>
      <c r="C16" s="150">
        <v>50</v>
      </c>
      <c r="D16" s="151"/>
      <c r="E16" s="222">
        <f>SUM(E6:E14)</f>
        <v>0</v>
      </c>
      <c r="F16" s="152"/>
    </row>
    <row r="17" spans="1:6" hidden="1" x14ac:dyDescent="0.45">
      <c r="A17" s="205" t="s">
        <v>5</v>
      </c>
      <c r="B17" s="153" t="s">
        <v>6</v>
      </c>
      <c r="C17" s="128">
        <v>5</v>
      </c>
      <c r="D17" s="126">
        <v>5</v>
      </c>
      <c r="E17" s="218">
        <f>D17*C17/5</f>
        <v>5</v>
      </c>
      <c r="F17" s="154"/>
    </row>
    <row r="18" spans="1:6" ht="42" hidden="1" x14ac:dyDescent="0.45">
      <c r="A18" s="205"/>
      <c r="B18" s="155" t="s">
        <v>7</v>
      </c>
      <c r="C18" s="132">
        <v>5</v>
      </c>
      <c r="D18" s="126">
        <v>5</v>
      </c>
      <c r="E18" s="218">
        <f>D18*C18/5</f>
        <v>5</v>
      </c>
      <c r="F18" s="154"/>
    </row>
    <row r="19" spans="1:6" hidden="1" x14ac:dyDescent="0.45">
      <c r="A19" s="205"/>
      <c r="B19" s="156" t="s">
        <v>8</v>
      </c>
      <c r="C19" s="132">
        <v>5</v>
      </c>
      <c r="D19" s="126">
        <v>5</v>
      </c>
      <c r="E19" s="218">
        <f>D19*C19/5</f>
        <v>5</v>
      </c>
      <c r="F19" s="138"/>
    </row>
    <row r="20" spans="1:6" hidden="1" x14ac:dyDescent="0.45">
      <c r="A20" s="205"/>
      <c r="B20" s="156" t="s">
        <v>9</v>
      </c>
      <c r="C20" s="132">
        <v>5</v>
      </c>
      <c r="D20" s="126">
        <v>5</v>
      </c>
      <c r="E20" s="218">
        <f>D20*C20/5</f>
        <v>5</v>
      </c>
      <c r="F20" s="138"/>
    </row>
    <row r="21" spans="1:6" hidden="1" x14ac:dyDescent="0.45">
      <c r="A21" s="205"/>
      <c r="B21" s="157" t="s">
        <v>10</v>
      </c>
      <c r="C21" s="135">
        <v>5</v>
      </c>
      <c r="D21" s="144">
        <v>5</v>
      </c>
      <c r="E21" s="218">
        <f>D21*C21/5</f>
        <v>5</v>
      </c>
      <c r="F21" s="138"/>
    </row>
    <row r="22" spans="1:6" ht="21.75" hidden="1" customHeight="1" x14ac:dyDescent="0.45">
      <c r="A22" s="158"/>
      <c r="B22" s="149" t="s">
        <v>26</v>
      </c>
      <c r="C22" s="150">
        <v>25</v>
      </c>
      <c r="D22" s="151"/>
      <c r="E22" s="223">
        <f t="shared" ref="E22" si="0">SUM(E17:E21)</f>
        <v>25</v>
      </c>
      <c r="F22" s="152"/>
    </row>
    <row r="23" spans="1:6" ht="23.25" customHeight="1" x14ac:dyDescent="0.45">
      <c r="A23" s="206" t="s">
        <v>11</v>
      </c>
      <c r="B23" s="159" t="s">
        <v>12</v>
      </c>
      <c r="C23" s="128">
        <v>10</v>
      </c>
      <c r="D23" s="126"/>
      <c r="E23" s="218">
        <f>D23*C23/5</f>
        <v>0</v>
      </c>
      <c r="F23" s="160"/>
    </row>
    <row r="24" spans="1:6" ht="42" x14ac:dyDescent="0.45">
      <c r="A24" s="206"/>
      <c r="B24" s="161" t="s">
        <v>13</v>
      </c>
      <c r="C24" s="132">
        <v>5</v>
      </c>
      <c r="D24" s="126"/>
      <c r="E24" s="218">
        <f>D24*C24/5</f>
        <v>0</v>
      </c>
      <c r="F24" s="162" t="s">
        <v>37</v>
      </c>
    </row>
    <row r="25" spans="1:6" x14ac:dyDescent="0.45">
      <c r="A25" s="206"/>
      <c r="B25" s="161" t="s">
        <v>14</v>
      </c>
      <c r="C25" s="132">
        <v>5</v>
      </c>
      <c r="D25" s="126"/>
      <c r="E25" s="218">
        <f>D25*C25/5</f>
        <v>0</v>
      </c>
      <c r="F25" s="138"/>
    </row>
    <row r="26" spans="1:6" x14ac:dyDescent="0.45">
      <c r="A26" s="206"/>
      <c r="B26" s="163" t="s">
        <v>15</v>
      </c>
      <c r="C26" s="135">
        <v>5</v>
      </c>
      <c r="D26" s="144"/>
      <c r="E26" s="218">
        <f>D26*C26/5</f>
        <v>0</v>
      </c>
      <c r="F26" s="141"/>
    </row>
    <row r="27" spans="1:6" ht="22.5" customHeight="1" x14ac:dyDescent="0.45">
      <c r="A27" s="148"/>
      <c r="B27" s="149" t="s">
        <v>16</v>
      </c>
      <c r="C27" s="150">
        <v>25</v>
      </c>
      <c r="D27" s="151"/>
      <c r="E27" s="223">
        <f>SUM(E23:E26)</f>
        <v>0</v>
      </c>
      <c r="F27" s="164"/>
    </row>
    <row r="28" spans="1:6" x14ac:dyDescent="0.45">
      <c r="A28" s="165"/>
      <c r="B28" s="166" t="s">
        <v>17</v>
      </c>
      <c r="C28" s="167">
        <v>75</v>
      </c>
      <c r="D28" s="168"/>
      <c r="E28" s="224">
        <f>E16+E27</f>
        <v>0</v>
      </c>
      <c r="F28" s="169"/>
    </row>
    <row r="30" spans="1:6" x14ac:dyDescent="0.45">
      <c r="B30" s="177" t="s">
        <v>49</v>
      </c>
      <c r="E30" s="179">
        <f>E28*100/(75-D31)</f>
        <v>0</v>
      </c>
    </row>
    <row r="31" spans="1:6" ht="23.25" x14ac:dyDescent="0.5">
      <c r="B31" s="175" t="s">
        <v>50</v>
      </c>
      <c r="D31" s="184"/>
    </row>
  </sheetData>
  <sheetProtection algorithmName="SHA-512" hashValue="237DKB2mJ0kCZPC7UkX2MRrJRYCZpIBFji6GUwCRDyOM8v09u8KnkJ43NxsUpRQwHEOdLWVzxVWwRgbsaMmT7A==" saltValue="usGZi31phhNNctUiIeBSxQ==" spinCount="100000" sheet="1" objects="1" scenarios="1" formatCells="0" formatColumns="0" formatRows="0" insertColumns="0" insertRows="0" insertHyperlinks="0" deleteColumns="0" deleteRows="0"/>
  <mergeCells count="3">
    <mergeCell ref="A8:A14"/>
    <mergeCell ref="A17:A21"/>
    <mergeCell ref="A23:A26"/>
  </mergeCells>
  <pageMargins left="0.47" right="0.16" top="0.2" bottom="0.18" header="0.3" footer="0.16"/>
  <pageSetup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1"/>
  <sheetViews>
    <sheetView view="pageBreakPreview" zoomScale="110" zoomScaleNormal="100" zoomScaleSheetLayoutView="110" workbookViewId="0">
      <selection activeCell="D5" sqref="D5"/>
    </sheetView>
  </sheetViews>
  <sheetFormatPr defaultColWidth="9.875" defaultRowHeight="23.25" x14ac:dyDescent="0.5"/>
  <cols>
    <col min="1" max="1" width="6.625" style="1" customWidth="1"/>
    <col min="2" max="2" width="41.375" style="1" customWidth="1"/>
    <col min="3" max="3" width="7" style="57" customWidth="1"/>
    <col min="4" max="4" width="7" style="1" customWidth="1"/>
    <col min="5" max="6" width="6.875" style="1" customWidth="1"/>
    <col min="7" max="7" width="6.25" style="1" customWidth="1"/>
    <col min="8" max="8" width="6.875" style="1" customWidth="1"/>
    <col min="9" max="9" width="6.25" style="1" customWidth="1"/>
    <col min="10" max="11" width="9.875" style="1" customWidth="1"/>
    <col min="12" max="16384" width="9.875" style="1"/>
  </cols>
  <sheetData>
    <row r="1" spans="1:13" x14ac:dyDescent="0.5">
      <c r="B1" s="41" t="s">
        <v>0</v>
      </c>
      <c r="C1" s="40"/>
    </row>
    <row r="2" spans="1:13" x14ac:dyDescent="0.5">
      <c r="B2" s="189" t="s">
        <v>61</v>
      </c>
      <c r="C2" s="40"/>
    </row>
    <row r="3" spans="1:13" x14ac:dyDescent="0.5">
      <c r="A3" s="50"/>
      <c r="B3" s="190" t="s">
        <v>55</v>
      </c>
      <c r="C3" s="181"/>
    </row>
    <row r="4" spans="1:13" x14ac:dyDescent="0.5">
      <c r="A4" s="50"/>
      <c r="B4" s="51"/>
      <c r="C4" s="52"/>
      <c r="D4" s="198" t="s">
        <v>38</v>
      </c>
      <c r="E4" s="199"/>
      <c r="F4" s="198" t="s">
        <v>38</v>
      </c>
      <c r="G4" s="199"/>
      <c r="H4" s="198" t="s">
        <v>38</v>
      </c>
      <c r="I4" s="199"/>
    </row>
    <row r="5" spans="1:13" ht="95.25" customHeight="1" x14ac:dyDescent="0.5">
      <c r="A5" s="3"/>
      <c r="B5" s="4" t="s">
        <v>1</v>
      </c>
      <c r="C5" s="5" t="s">
        <v>2</v>
      </c>
      <c r="D5" s="180"/>
      <c r="E5" s="6" t="s">
        <v>25</v>
      </c>
      <c r="F5" s="180"/>
      <c r="G5" s="6" t="s">
        <v>25</v>
      </c>
      <c r="H5" s="180"/>
      <c r="I5" s="6" t="s">
        <v>25</v>
      </c>
    </row>
    <row r="6" spans="1:13" hidden="1" x14ac:dyDescent="0.5">
      <c r="A6" s="7"/>
      <c r="B6" s="8" t="s">
        <v>3</v>
      </c>
      <c r="C6" s="9">
        <v>10</v>
      </c>
      <c r="D6" s="191"/>
      <c r="E6" s="11">
        <f>D6*$C$6/5</f>
        <v>0</v>
      </c>
      <c r="F6" s="191"/>
      <c r="G6" s="11">
        <f>F6*$C$6/5</f>
        <v>0</v>
      </c>
      <c r="H6" s="191"/>
      <c r="I6" s="11">
        <f>H6*$C$6/5</f>
        <v>0</v>
      </c>
    </row>
    <row r="7" spans="1:13" ht="42.75" hidden="1" customHeight="1" x14ac:dyDescent="0.5">
      <c r="A7" s="7"/>
      <c r="B7" s="39" t="s">
        <v>18</v>
      </c>
      <c r="C7" s="24"/>
      <c r="D7" s="192"/>
      <c r="E7" s="11"/>
      <c r="F7" s="10"/>
      <c r="G7" s="11"/>
      <c r="H7" s="10"/>
      <c r="I7" s="11"/>
      <c r="J7" s="54" t="s">
        <v>29</v>
      </c>
    </row>
    <row r="8" spans="1:13" ht="27" hidden="1" customHeight="1" x14ac:dyDescent="0.5">
      <c r="A8" s="203"/>
      <c r="B8" s="12" t="s">
        <v>4</v>
      </c>
      <c r="C8" s="13">
        <v>25</v>
      </c>
      <c r="D8" s="193"/>
      <c r="E8" s="11">
        <f>D8*$C$8/5</f>
        <v>0</v>
      </c>
      <c r="F8" s="193"/>
      <c r="G8" s="11">
        <f>F8*$C$8/5</f>
        <v>0</v>
      </c>
      <c r="H8" s="193"/>
      <c r="I8" s="11">
        <f>H8*$C$8/5</f>
        <v>0</v>
      </c>
      <c r="J8" s="1" t="s">
        <v>30</v>
      </c>
    </row>
    <row r="9" spans="1:13" ht="18.75" hidden="1" customHeight="1" x14ac:dyDescent="0.5">
      <c r="A9" s="203"/>
      <c r="B9" s="37" t="s">
        <v>19</v>
      </c>
      <c r="C9" s="15"/>
      <c r="D9" s="194"/>
      <c r="E9" s="17"/>
      <c r="F9" s="16"/>
      <c r="G9" s="17"/>
      <c r="H9" s="16"/>
      <c r="I9" s="17"/>
      <c r="J9" s="1">
        <v>1</v>
      </c>
      <c r="K9" s="55" t="s">
        <v>31</v>
      </c>
      <c r="L9" s="1" t="s">
        <v>32</v>
      </c>
      <c r="M9" s="62"/>
    </row>
    <row r="10" spans="1:13" ht="18.75" hidden="1" customHeight="1" x14ac:dyDescent="0.5">
      <c r="A10" s="203"/>
      <c r="B10" s="37" t="s">
        <v>20</v>
      </c>
      <c r="C10" s="15"/>
      <c r="D10" s="194"/>
      <c r="E10" s="17"/>
      <c r="F10" s="16"/>
      <c r="G10" s="17"/>
      <c r="H10" s="16"/>
      <c r="I10" s="17"/>
      <c r="J10" s="1">
        <v>2</v>
      </c>
      <c r="K10" s="55" t="s">
        <v>31</v>
      </c>
      <c r="L10" s="1" t="s">
        <v>33</v>
      </c>
    </row>
    <row r="11" spans="1:13" ht="18.75" hidden="1" customHeight="1" x14ac:dyDescent="0.5">
      <c r="A11" s="203"/>
      <c r="B11" s="37" t="s">
        <v>21</v>
      </c>
      <c r="C11" s="15"/>
      <c r="D11" s="194"/>
      <c r="E11" s="17"/>
      <c r="F11" s="16"/>
      <c r="G11" s="17"/>
      <c r="H11" s="16"/>
      <c r="I11" s="17"/>
      <c r="J11" s="1">
        <v>3</v>
      </c>
      <c r="K11" s="55" t="s">
        <v>31</v>
      </c>
      <c r="L11" s="1" t="s">
        <v>34</v>
      </c>
    </row>
    <row r="12" spans="1:13" ht="18.75" hidden="1" customHeight="1" x14ac:dyDescent="0.5">
      <c r="A12" s="203"/>
      <c r="B12" s="37" t="s">
        <v>22</v>
      </c>
      <c r="C12" s="15"/>
      <c r="D12" s="194"/>
      <c r="E12" s="17"/>
      <c r="F12" s="16"/>
      <c r="G12" s="17"/>
      <c r="H12" s="16"/>
      <c r="I12" s="17"/>
      <c r="J12" s="1">
        <v>4</v>
      </c>
      <c r="K12" s="55" t="s">
        <v>31</v>
      </c>
      <c r="L12" s="1" t="s">
        <v>35</v>
      </c>
    </row>
    <row r="13" spans="1:13" ht="18.75" hidden="1" customHeight="1" thickBot="1" x14ac:dyDescent="0.55000000000000004">
      <c r="A13" s="203"/>
      <c r="B13" s="38" t="s">
        <v>23</v>
      </c>
      <c r="C13" s="42"/>
      <c r="D13" s="195"/>
      <c r="E13" s="44"/>
      <c r="F13" s="43"/>
      <c r="G13" s="44"/>
      <c r="H13" s="43"/>
      <c r="I13" s="44"/>
      <c r="J13" s="1">
        <v>5</v>
      </c>
      <c r="K13" s="55" t="s">
        <v>31</v>
      </c>
      <c r="L13" s="1" t="s">
        <v>36</v>
      </c>
    </row>
    <row r="14" spans="1:13" hidden="1" x14ac:dyDescent="0.5">
      <c r="A14" s="203"/>
      <c r="B14" s="14" t="s">
        <v>27</v>
      </c>
      <c r="C14" s="36">
        <v>15</v>
      </c>
      <c r="D14" s="196"/>
      <c r="E14" s="11">
        <f>D14*$C$14/5</f>
        <v>0</v>
      </c>
      <c r="F14" s="196"/>
      <c r="G14" s="11">
        <f>F14*$C$14/5</f>
        <v>0</v>
      </c>
      <c r="H14" s="196"/>
      <c r="I14" s="11">
        <f>H14*$C$14/5</f>
        <v>0</v>
      </c>
    </row>
    <row r="15" spans="1:13" ht="141" hidden="1" customHeight="1" x14ac:dyDescent="0.5">
      <c r="A15" s="187"/>
      <c r="B15" s="39" t="s">
        <v>24</v>
      </c>
      <c r="C15" s="36"/>
      <c r="D15" s="197"/>
      <c r="E15" s="29"/>
      <c r="F15" s="28"/>
      <c r="G15" s="29"/>
      <c r="H15" s="28"/>
      <c r="I15" s="29"/>
    </row>
    <row r="16" spans="1:13" hidden="1" x14ac:dyDescent="0.5">
      <c r="A16" s="18"/>
      <c r="B16" s="19" t="s">
        <v>28</v>
      </c>
      <c r="C16" s="20">
        <v>50</v>
      </c>
      <c r="D16" s="21"/>
      <c r="E16" s="49">
        <f>SUM(E6:E14)</f>
        <v>0</v>
      </c>
      <c r="F16" s="21"/>
      <c r="G16" s="49">
        <f>SUM(G6:G14)</f>
        <v>0</v>
      </c>
      <c r="H16" s="21"/>
      <c r="I16" s="49">
        <f>SUM(I6:I14)</f>
        <v>0</v>
      </c>
    </row>
    <row r="17" spans="1:10" ht="46.5" hidden="1" x14ac:dyDescent="0.5">
      <c r="A17" s="203" t="s">
        <v>5</v>
      </c>
      <c r="B17" s="23" t="s">
        <v>6</v>
      </c>
      <c r="C17" s="24">
        <v>5</v>
      </c>
      <c r="D17" s="59"/>
      <c r="E17" s="11">
        <f>D17*$C$17/5</f>
        <v>0</v>
      </c>
      <c r="F17" s="59"/>
      <c r="G17" s="11">
        <f>F17*$C$17/5</f>
        <v>0</v>
      </c>
      <c r="H17" s="59"/>
      <c r="I17" s="11">
        <f>H17*$C$17/5</f>
        <v>0</v>
      </c>
    </row>
    <row r="18" spans="1:10" ht="46.5" hidden="1" x14ac:dyDescent="0.5">
      <c r="A18" s="203"/>
      <c r="B18" s="25" t="s">
        <v>7</v>
      </c>
      <c r="C18" s="13">
        <v>5</v>
      </c>
      <c r="D18" s="59"/>
      <c r="E18" s="11">
        <f>D18*$C$18/5</f>
        <v>0</v>
      </c>
      <c r="F18" s="59"/>
      <c r="G18" s="11">
        <f>F18*$C$18/5</f>
        <v>0</v>
      </c>
      <c r="H18" s="59"/>
      <c r="I18" s="11">
        <f>H18*$C$18/5</f>
        <v>0</v>
      </c>
    </row>
    <row r="19" spans="1:10" hidden="1" x14ac:dyDescent="0.5">
      <c r="A19" s="203"/>
      <c r="B19" s="26" t="s">
        <v>8</v>
      </c>
      <c r="C19" s="13">
        <v>5</v>
      </c>
      <c r="D19" s="59"/>
      <c r="E19" s="11">
        <f>D19*$C$19/5</f>
        <v>0</v>
      </c>
      <c r="F19" s="59"/>
      <c r="G19" s="11">
        <f>F19*$C$19/5</f>
        <v>0</v>
      </c>
      <c r="H19" s="59"/>
      <c r="I19" s="11">
        <f>H19*$C$19/5</f>
        <v>0</v>
      </c>
    </row>
    <row r="20" spans="1:10" hidden="1" x14ac:dyDescent="0.5">
      <c r="A20" s="203"/>
      <c r="B20" s="26" t="s">
        <v>9</v>
      </c>
      <c r="C20" s="13">
        <v>5</v>
      </c>
      <c r="D20" s="59"/>
      <c r="E20" s="11">
        <f>D20*$C$20/5</f>
        <v>0</v>
      </c>
      <c r="F20" s="59"/>
      <c r="G20" s="11">
        <f>F20*$C$20/5</f>
        <v>0</v>
      </c>
      <c r="H20" s="59"/>
      <c r="I20" s="11">
        <f>H20*$C$20/5</f>
        <v>0</v>
      </c>
    </row>
    <row r="21" spans="1:10" hidden="1" x14ac:dyDescent="0.5">
      <c r="A21" s="203"/>
      <c r="B21" s="27" t="s">
        <v>10</v>
      </c>
      <c r="C21" s="15">
        <v>5</v>
      </c>
      <c r="D21" s="61"/>
      <c r="E21" s="11">
        <f>D21*$C$21/5</f>
        <v>0</v>
      </c>
      <c r="F21" s="61"/>
      <c r="G21" s="11">
        <f>F21*$C$21/5</f>
        <v>0</v>
      </c>
      <c r="H21" s="61"/>
      <c r="I21" s="11">
        <f>H21*$C$21/5</f>
        <v>0</v>
      </c>
    </row>
    <row r="22" spans="1:10" hidden="1" x14ac:dyDescent="0.5">
      <c r="A22" s="30"/>
      <c r="B22" s="31" t="s">
        <v>26</v>
      </c>
      <c r="C22" s="20">
        <v>25</v>
      </c>
      <c r="D22" s="21"/>
      <c r="E22" s="22">
        <f t="shared" ref="E22" si="0">SUM(E17:E21)</f>
        <v>0</v>
      </c>
      <c r="F22" s="21"/>
      <c r="G22" s="22">
        <f t="shared" ref="G22:I22" si="1">SUM(G17:G21)</f>
        <v>0</v>
      </c>
      <c r="H22" s="21"/>
      <c r="I22" s="22">
        <f t="shared" si="1"/>
        <v>0</v>
      </c>
    </row>
    <row r="23" spans="1:10" x14ac:dyDescent="0.5">
      <c r="A23" s="204" t="s">
        <v>11</v>
      </c>
      <c r="B23" s="32" t="s">
        <v>12</v>
      </c>
      <c r="C23" s="24">
        <v>10</v>
      </c>
      <c r="D23" s="59"/>
      <c r="E23" s="11">
        <f>D23*$C$23/5</f>
        <v>0</v>
      </c>
      <c r="F23" s="59"/>
      <c r="G23" s="11">
        <f>F23*$C$23/5</f>
        <v>0</v>
      </c>
      <c r="H23" s="59"/>
      <c r="I23" s="11">
        <f>H23*$C$23/5</f>
        <v>0</v>
      </c>
      <c r="J23" s="1" t="s">
        <v>37</v>
      </c>
    </row>
    <row r="24" spans="1:10" ht="42.75" customHeight="1" x14ac:dyDescent="0.5">
      <c r="A24" s="204"/>
      <c r="B24" s="33" t="s">
        <v>13</v>
      </c>
      <c r="C24" s="13">
        <v>5</v>
      </c>
      <c r="D24" s="59"/>
      <c r="E24" s="11">
        <f>D24*$C$24/5</f>
        <v>0</v>
      </c>
      <c r="F24" s="59"/>
      <c r="G24" s="11">
        <f>F24*$C$24/5</f>
        <v>0</v>
      </c>
      <c r="H24" s="59"/>
      <c r="I24" s="11">
        <f>H24*$C$24/5</f>
        <v>0</v>
      </c>
    </row>
    <row r="25" spans="1:10" ht="44.25" customHeight="1" x14ac:dyDescent="0.5">
      <c r="A25" s="204"/>
      <c r="B25" s="33" t="s">
        <v>14</v>
      </c>
      <c r="C25" s="13">
        <v>5</v>
      </c>
      <c r="D25" s="59"/>
      <c r="E25" s="11">
        <f>D25*$C$25/5</f>
        <v>0</v>
      </c>
      <c r="F25" s="59"/>
      <c r="G25" s="11">
        <f>F25*$C$25/5</f>
        <v>0</v>
      </c>
      <c r="H25" s="59"/>
      <c r="I25" s="11">
        <f>H25*$C$25/5</f>
        <v>0</v>
      </c>
    </row>
    <row r="26" spans="1:10" x14ac:dyDescent="0.5">
      <c r="A26" s="204"/>
      <c r="B26" s="34" t="s">
        <v>15</v>
      </c>
      <c r="C26" s="15">
        <v>5</v>
      </c>
      <c r="D26" s="61"/>
      <c r="E26" s="11">
        <f>D26*$C$26/5</f>
        <v>0</v>
      </c>
      <c r="F26" s="61"/>
      <c r="G26" s="11">
        <f>F26*$C$26/5</f>
        <v>0</v>
      </c>
      <c r="H26" s="61"/>
      <c r="I26" s="11">
        <f>H26*$C$26/5</f>
        <v>0</v>
      </c>
    </row>
    <row r="27" spans="1:10" x14ac:dyDescent="0.5">
      <c r="A27" s="18"/>
      <c r="B27" s="19" t="s">
        <v>16</v>
      </c>
      <c r="C27" s="20">
        <v>25</v>
      </c>
      <c r="D27" s="21"/>
      <c r="E27" s="22">
        <f>SUM(E23:E26)</f>
        <v>0</v>
      </c>
      <c r="F27" s="21"/>
      <c r="G27" s="22">
        <f>SUM(G23:G26)</f>
        <v>0</v>
      </c>
      <c r="H27" s="21"/>
      <c r="I27" s="22">
        <f>SUM(I23:I26)</f>
        <v>0</v>
      </c>
    </row>
    <row r="28" spans="1:10" x14ac:dyDescent="0.5">
      <c r="A28" s="2"/>
      <c r="B28" s="45" t="s">
        <v>17</v>
      </c>
      <c r="C28" s="46">
        <v>25</v>
      </c>
      <c r="D28" s="47"/>
      <c r="E28" s="48">
        <f>E27</f>
        <v>0</v>
      </c>
      <c r="F28" s="47"/>
      <c r="G28" s="48">
        <f>G27</f>
        <v>0</v>
      </c>
      <c r="H28" s="47"/>
      <c r="I28" s="48">
        <f>I27</f>
        <v>0</v>
      </c>
    </row>
    <row r="30" spans="1:10" x14ac:dyDescent="0.5">
      <c r="B30" s="175" t="s">
        <v>49</v>
      </c>
      <c r="E30" s="178">
        <f>E28*100/(25-D31)</f>
        <v>0</v>
      </c>
      <c r="G30" s="178">
        <f>G28*100/(25-F31)</f>
        <v>0</v>
      </c>
      <c r="I30" s="178">
        <f>I28*100/(25-H31)</f>
        <v>0</v>
      </c>
    </row>
    <row r="31" spans="1:10" x14ac:dyDescent="0.5">
      <c r="B31" s="175" t="s">
        <v>50</v>
      </c>
      <c r="D31" s="182"/>
      <c r="F31" s="182"/>
      <c r="H31" s="182"/>
    </row>
  </sheetData>
  <sheetProtection password="CF4E" sheet="1" objects="1" scenarios="1"/>
  <mergeCells count="3">
    <mergeCell ref="A8:A14"/>
    <mergeCell ref="A17:A21"/>
    <mergeCell ref="A23:A26"/>
  </mergeCells>
  <pageMargins left="0.2" right="0.2" top="0" bottom="0" header="0.3" footer="0.3"/>
  <pageSetup paperSize="9" scale="94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4"/>
  <sheetViews>
    <sheetView workbookViewId="0">
      <selection activeCell="B5" sqref="B5"/>
    </sheetView>
  </sheetViews>
  <sheetFormatPr defaultColWidth="15.875" defaultRowHeight="19.5" x14ac:dyDescent="0.2"/>
  <cols>
    <col min="1" max="1" width="25" style="107" customWidth="1"/>
    <col min="2" max="16384" width="15.875" style="107"/>
  </cols>
  <sheetData>
    <row r="2" spans="1:12" ht="58.5" customHeight="1" x14ac:dyDescent="0.2">
      <c r="A2" s="207" t="s">
        <v>44</v>
      </c>
      <c r="B2" s="106" t="s">
        <v>53</v>
      </c>
      <c r="C2" s="208" t="s">
        <v>57</v>
      </c>
      <c r="D2" s="209"/>
      <c r="E2" s="209"/>
      <c r="F2" s="210"/>
      <c r="G2" s="208" t="s">
        <v>59</v>
      </c>
      <c r="H2" s="209"/>
      <c r="I2" s="209"/>
      <c r="J2" s="210"/>
      <c r="K2" s="106" t="s">
        <v>45</v>
      </c>
      <c r="L2" s="173" t="s">
        <v>54</v>
      </c>
    </row>
    <row r="3" spans="1:12" x14ac:dyDescent="0.2">
      <c r="A3" s="207"/>
      <c r="B3" s="171">
        <v>0.2</v>
      </c>
      <c r="C3" s="106" t="s">
        <v>46</v>
      </c>
      <c r="D3" s="106" t="s">
        <v>47</v>
      </c>
      <c r="E3" s="188" t="s">
        <v>58</v>
      </c>
      <c r="F3" s="106" t="s">
        <v>52</v>
      </c>
      <c r="G3" s="188" t="s">
        <v>46</v>
      </c>
      <c r="H3" s="188" t="s">
        <v>47</v>
      </c>
      <c r="I3" s="188" t="s">
        <v>58</v>
      </c>
      <c r="J3" s="188" t="s">
        <v>60</v>
      </c>
      <c r="K3" s="172">
        <v>0.2</v>
      </c>
      <c r="L3" s="106"/>
    </row>
    <row r="4" spans="1:12" x14ac:dyDescent="0.2">
      <c r="A4" s="108"/>
      <c r="B4" s="174">
        <f>หน.กลุ่ม!$E$30*20/100</f>
        <v>0</v>
      </c>
      <c r="C4" s="106">
        <f>ประเมินผู้อื่น!$E$30*15/100</f>
        <v>0</v>
      </c>
      <c r="D4" s="186">
        <f>ประเมินผู้อื่น!$G$30*15/100</f>
        <v>0</v>
      </c>
      <c r="E4" s="186">
        <f>ประเมินผู้อื่น!$I$30*15/100</f>
        <v>0</v>
      </c>
      <c r="F4" s="176">
        <f>AVERAGE(C4:D4)</f>
        <v>0</v>
      </c>
      <c r="G4" s="188">
        <f>สายสนับสนุนประเมิน!E30*5/100</f>
        <v>0</v>
      </c>
      <c r="H4" s="186">
        <f>สายสนับสนุนประเมิน!G30*5/100</f>
        <v>0</v>
      </c>
      <c r="I4" s="186">
        <f>สายสนับสนุนประเมิน!I30*5/100</f>
        <v>0</v>
      </c>
      <c r="J4" s="176">
        <f>AVERAGE(G4:H4)</f>
        <v>0</v>
      </c>
      <c r="K4" s="174">
        <f>ประเมินตนเอง!$E$30*20/100</f>
        <v>0</v>
      </c>
      <c r="L4" s="200">
        <f>B4+F4+J4+K4</f>
        <v>0</v>
      </c>
    </row>
  </sheetData>
  <sheetProtection password="CF4E" sheet="1" objects="1" scenarios="1" formatColumns="0"/>
  <mergeCells count="3">
    <mergeCell ref="A2:A3"/>
    <mergeCell ref="C2:F2"/>
    <mergeCell ref="G2:J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ประเมินตนเอง</vt:lpstr>
      <vt:lpstr>ประเมินผู้อื่น</vt:lpstr>
      <vt:lpstr>หน.กลุ่ม</vt:lpstr>
      <vt:lpstr>สายสนับสนุนประเมิน</vt:lpstr>
      <vt:lpstr>คะแนนรวม</vt:lpstr>
      <vt:lpstr>ประเมินตนเอง!Print_Area</vt:lpstr>
      <vt:lpstr>ประเมินผู้อื่น!Print_Area</vt:lpstr>
      <vt:lpstr>สายสนับสนุนประเมิน!Print_Area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NURSE</cp:lastModifiedBy>
  <cp:lastPrinted>2019-02-11T02:45:00Z</cp:lastPrinted>
  <dcterms:created xsi:type="dcterms:W3CDTF">2013-03-30T06:31:24Z</dcterms:created>
  <dcterms:modified xsi:type="dcterms:W3CDTF">2019-08-13T04:10:02Z</dcterms:modified>
</cp:coreProperties>
</file>